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omments3.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0985" windowHeight="9555" activeTab="1"/>
  </bookViews>
  <sheets>
    <sheet name="AWP 2013_X" sheetId="1" r:id="rId1"/>
    <sheet name="AWP 2013" sheetId="4" r:id="rId2"/>
    <sheet name="AWP 2014_X" sheetId="6" r:id="rId3"/>
    <sheet name="AWP 2014" sheetId="5" r:id="rId4"/>
    <sheet name="AWP 2015_X" sheetId="7" r:id="rId5"/>
    <sheet name="AWP 2015" sheetId="8" r:id="rId6"/>
  </sheets>
  <definedNames>
    <definedName name="_xlnm._FilterDatabase" localSheetId="1" hidden="1">'AWP 2013'!$A$4:$K$171</definedName>
    <definedName name="_xlnm._FilterDatabase" localSheetId="0" hidden="1">'AWP 2013_X'!$A$4:$K$173</definedName>
    <definedName name="_xlnm._FilterDatabase" localSheetId="2" hidden="1">'AWP 2014_X'!$A$4:$L$123</definedName>
    <definedName name="_xlnm.Print_Area" localSheetId="1">'AWP 2013'!$A$1:$K$172</definedName>
    <definedName name="_xlnm.Print_Area" localSheetId="0">'AWP 2013_X'!$A$1:$K$173</definedName>
    <definedName name="_xlnm.Print_Area" localSheetId="3">'AWP 2014'!$A$1:$K$123</definedName>
    <definedName name="_xlnm.Print_Area" localSheetId="2">'AWP 2014_X'!$A$1:$K$123</definedName>
    <definedName name="_xlnm.Print_Area" localSheetId="5">'AWP 2015'!$A$1:$K$121</definedName>
    <definedName name="_xlnm.Print_Area" localSheetId="4">'AWP 2015_X'!$A$1:$K$121</definedName>
  </definedNames>
  <calcPr calcId="125725"/>
</workbook>
</file>

<file path=xl/calcChain.xml><?xml version="1.0" encoding="utf-8"?>
<calcChain xmlns="http://schemas.openxmlformats.org/spreadsheetml/2006/main">
  <c r="K121" i="8"/>
  <c r="K110"/>
  <c r="K111"/>
  <c r="K112"/>
  <c r="K113"/>
  <c r="K114"/>
  <c r="K115"/>
  <c r="K116"/>
  <c r="K117"/>
  <c r="K118"/>
  <c r="K119"/>
  <c r="K120"/>
  <c r="K109"/>
  <c r="K103"/>
  <c r="K104"/>
  <c r="K105"/>
  <c r="K106"/>
  <c r="K107"/>
  <c r="K102"/>
  <c r="K88"/>
  <c r="K89"/>
  <c r="K90"/>
  <c r="K91"/>
  <c r="K92"/>
  <c r="K93"/>
  <c r="K94"/>
  <c r="K95"/>
  <c r="K96"/>
  <c r="K97"/>
  <c r="K98"/>
  <c r="K99"/>
  <c r="K100"/>
  <c r="K87"/>
  <c r="K70"/>
  <c r="K71"/>
  <c r="K72"/>
  <c r="K73"/>
  <c r="K74"/>
  <c r="K75"/>
  <c r="K76"/>
  <c r="K77"/>
  <c r="K78"/>
  <c r="K79"/>
  <c r="K80"/>
  <c r="K81"/>
  <c r="K82"/>
  <c r="K83"/>
  <c r="K84"/>
  <c r="K85"/>
  <c r="K69"/>
  <c r="K64"/>
  <c r="K65"/>
  <c r="K66"/>
  <c r="K67"/>
  <c r="K63"/>
  <c r="K60"/>
  <c r="K59"/>
  <c r="K57"/>
  <c r="K54"/>
  <c r="K55"/>
  <c r="K53"/>
  <c r="K50"/>
  <c r="K43"/>
  <c r="K44"/>
  <c r="K45"/>
  <c r="K46"/>
  <c r="K47"/>
  <c r="K48"/>
  <c r="K42"/>
  <c r="K32"/>
  <c r="K33"/>
  <c r="K34"/>
  <c r="K35"/>
  <c r="K36"/>
  <c r="K37"/>
  <c r="K38"/>
  <c r="K39"/>
  <c r="K40"/>
  <c r="K31"/>
  <c r="K21"/>
  <c r="K22"/>
  <c r="K23"/>
  <c r="K24"/>
  <c r="K25"/>
  <c r="K26"/>
  <c r="K27"/>
  <c r="K28"/>
  <c r="K29"/>
  <c r="K20"/>
  <c r="K18"/>
  <c r="K17"/>
  <c r="K9"/>
  <c r="K15"/>
  <c r="K14"/>
  <c r="K13"/>
  <c r="K12"/>
  <c r="K11"/>
  <c r="K10"/>
  <c r="K8"/>
  <c r="J121"/>
  <c r="I121"/>
  <c r="H121"/>
  <c r="G121"/>
  <c r="J123" i="5"/>
  <c r="I123"/>
  <c r="H123"/>
  <c r="G123"/>
  <c r="K122"/>
  <c r="K112"/>
  <c r="K113"/>
  <c r="K114"/>
  <c r="K115"/>
  <c r="K116"/>
  <c r="K117"/>
  <c r="K118"/>
  <c r="K119"/>
  <c r="K120"/>
  <c r="K121"/>
  <c r="K111"/>
  <c r="K109"/>
  <c r="K106"/>
  <c r="K107"/>
  <c r="K108"/>
  <c r="K105"/>
  <c r="K103"/>
  <c r="K92"/>
  <c r="K93"/>
  <c r="K94"/>
  <c r="K95"/>
  <c r="K96"/>
  <c r="K97"/>
  <c r="K98"/>
  <c r="K99"/>
  <c r="K100"/>
  <c r="K101"/>
  <c r="K102"/>
  <c r="K91"/>
  <c r="K89"/>
  <c r="K74"/>
  <c r="K75"/>
  <c r="K76"/>
  <c r="K77"/>
  <c r="K78"/>
  <c r="K79"/>
  <c r="K80"/>
  <c r="K81"/>
  <c r="K82"/>
  <c r="K83"/>
  <c r="K84"/>
  <c r="K85"/>
  <c r="K86"/>
  <c r="K87"/>
  <c r="K88"/>
  <c r="K73"/>
  <c r="K71"/>
  <c r="K70"/>
  <c r="K69"/>
  <c r="K68"/>
  <c r="K67"/>
  <c r="K66"/>
  <c r="K65"/>
  <c r="K64"/>
  <c r="K61"/>
  <c r="K60"/>
  <c r="K58"/>
  <c r="K56"/>
  <c r="K53"/>
  <c r="K54"/>
  <c r="K55"/>
  <c r="K52"/>
  <c r="K49"/>
  <c r="K48"/>
  <c r="K46"/>
  <c r="K43"/>
  <c r="K44"/>
  <c r="K45"/>
  <c r="K42"/>
  <c r="K40"/>
  <c r="K30"/>
  <c r="K31"/>
  <c r="K32"/>
  <c r="K33"/>
  <c r="K34"/>
  <c r="K35"/>
  <c r="K36"/>
  <c r="K37"/>
  <c r="K38"/>
  <c r="K39"/>
  <c r="K29"/>
  <c r="K19"/>
  <c r="K20"/>
  <c r="K21"/>
  <c r="K22"/>
  <c r="K23"/>
  <c r="K24"/>
  <c r="K25"/>
  <c r="K26"/>
  <c r="K27"/>
  <c r="K18"/>
  <c r="K16"/>
  <c r="K15"/>
  <c r="K13"/>
  <c r="K8"/>
  <c r="K9"/>
  <c r="K10"/>
  <c r="K11"/>
  <c r="K12"/>
  <c r="K7"/>
  <c r="K123" s="1"/>
  <c r="K168" i="4"/>
  <c r="K172"/>
  <c r="J172"/>
  <c r="I172"/>
  <c r="H172"/>
  <c r="G172"/>
  <c r="K171"/>
  <c r="K170"/>
  <c r="K169"/>
  <c r="K167"/>
  <c r="K166"/>
  <c r="K165"/>
  <c r="K164"/>
  <c r="K163"/>
  <c r="K162"/>
  <c r="K161"/>
  <c r="K160"/>
  <c r="K159"/>
  <c r="K158"/>
  <c r="K157"/>
  <c r="K156"/>
  <c r="K154"/>
  <c r="K153"/>
  <c r="K152"/>
  <c r="K151"/>
  <c r="K150"/>
  <c r="K149"/>
  <c r="K147"/>
  <c r="K146"/>
  <c r="K145"/>
  <c r="K144"/>
  <c r="K143"/>
  <c r="K142"/>
  <c r="K141"/>
  <c r="K140"/>
  <c r="K139"/>
  <c r="K138"/>
  <c r="K137"/>
  <c r="K136"/>
  <c r="K135"/>
  <c r="K134"/>
  <c r="K133"/>
  <c r="K132"/>
  <c r="K131"/>
  <c r="K129"/>
  <c r="K128"/>
  <c r="K127"/>
  <c r="K126"/>
  <c r="K125"/>
  <c r="K124"/>
  <c r="K123"/>
  <c r="K122"/>
  <c r="K121"/>
  <c r="K120"/>
  <c r="K119"/>
  <c r="K118"/>
  <c r="K117"/>
  <c r="K116"/>
  <c r="K115"/>
  <c r="K114"/>
  <c r="K113"/>
  <c r="K112"/>
  <c r="K111"/>
  <c r="K110"/>
  <c r="K108"/>
  <c r="K107"/>
  <c r="K106"/>
  <c r="K105"/>
  <c r="K104"/>
  <c r="K103"/>
  <c r="K102"/>
  <c r="K101"/>
  <c r="K100"/>
  <c r="K99"/>
  <c r="K98"/>
  <c r="K97"/>
  <c r="K96"/>
  <c r="K95"/>
  <c r="K92"/>
  <c r="K91"/>
  <c r="K90"/>
  <c r="K88"/>
  <c r="K86"/>
  <c r="K85"/>
  <c r="K84"/>
  <c r="K83"/>
  <c r="K82"/>
  <c r="K81"/>
  <c r="K80"/>
  <c r="K77"/>
  <c r="K69"/>
  <c r="K70"/>
  <c r="K71"/>
  <c r="K72"/>
  <c r="K73"/>
  <c r="K74"/>
  <c r="K75"/>
  <c r="K68"/>
  <c r="K66"/>
  <c r="K65"/>
  <c r="K49"/>
  <c r="K50"/>
  <c r="K51"/>
  <c r="K52"/>
  <c r="K53"/>
  <c r="K54"/>
  <c r="K55"/>
  <c r="K56"/>
  <c r="K57"/>
  <c r="K58"/>
  <c r="K59"/>
  <c r="K60"/>
  <c r="K61"/>
  <c r="K62"/>
  <c r="K63"/>
  <c r="K64"/>
  <c r="K48"/>
  <c r="K37"/>
  <c r="K38"/>
  <c r="K39"/>
  <c r="K40"/>
  <c r="K41"/>
  <c r="K42"/>
  <c r="K43"/>
  <c r="K44"/>
  <c r="K45"/>
  <c r="K46"/>
  <c r="K36"/>
  <c r="K31"/>
  <c r="K32"/>
  <c r="K33"/>
  <c r="K34"/>
  <c r="K30"/>
  <c r="K8"/>
  <c r="K9"/>
  <c r="K10"/>
  <c r="K11"/>
  <c r="K12"/>
  <c r="K13"/>
  <c r="K14"/>
  <c r="K15"/>
  <c r="K16"/>
  <c r="K17"/>
  <c r="K18"/>
  <c r="K19"/>
  <c r="K20"/>
  <c r="K21"/>
  <c r="K22"/>
  <c r="K23"/>
  <c r="K24"/>
  <c r="K25"/>
  <c r="K26"/>
  <c r="K27"/>
  <c r="K28"/>
  <c r="K7"/>
  <c r="H168"/>
  <c r="H71"/>
  <c r="G71"/>
  <c r="K123" i="7"/>
</calcChain>
</file>

<file path=xl/comments1.xml><?xml version="1.0" encoding="utf-8"?>
<comments xmlns="http://schemas.openxmlformats.org/spreadsheetml/2006/main">
  <authors>
    <author>aylar.hayitjanova</author>
  </authors>
  <commentList>
    <comment ref="B54" authorId="0">
      <text>
        <r>
          <rPr>
            <b/>
            <sz val="9"/>
            <color rgb="FF000000"/>
            <rFont val="Tahoma"/>
            <family val="2"/>
            <charset val="204"/>
          </rPr>
          <t>aylar.hayitjanova:</t>
        </r>
        <r>
          <rPr>
            <sz val="9"/>
            <color rgb="FF000000"/>
            <rFont val="Tahoma"/>
            <family val="2"/>
            <charset val="204"/>
          </rPr>
          <t xml:space="preserve">
quantities of parcels were revised</t>
        </r>
      </text>
    </comment>
    <comment ref="B92" authorId="0">
      <text>
        <r>
          <rPr>
            <b/>
            <sz val="9"/>
            <color rgb="FF000000"/>
            <rFont val="Tahoma"/>
            <family val="2"/>
            <charset val="204"/>
          </rPr>
          <t>aylar.hayitjanova:</t>
        </r>
        <r>
          <rPr>
            <sz val="9"/>
            <color rgb="FF000000"/>
            <rFont val="Tahoma"/>
            <family val="2"/>
            <charset val="204"/>
          </rPr>
          <t xml:space="preserve">
previously was UNDP</t>
        </r>
      </text>
    </comment>
  </commentList>
</comments>
</file>

<file path=xl/comments2.xml><?xml version="1.0" encoding="utf-8"?>
<comments xmlns="http://schemas.openxmlformats.org/spreadsheetml/2006/main">
  <authors>
    <author>aylar.hayitjanova</author>
  </authors>
  <commentList>
    <comment ref="B54" authorId="0">
      <text>
        <r>
          <rPr>
            <b/>
            <sz val="9"/>
            <color rgb="FF000000"/>
            <rFont val="Tahoma"/>
            <family val="2"/>
            <charset val="204"/>
          </rPr>
          <t>aylar.hayitjanova:</t>
        </r>
        <r>
          <rPr>
            <sz val="9"/>
            <color rgb="FF000000"/>
            <rFont val="Tahoma"/>
            <family val="2"/>
            <charset val="204"/>
          </rPr>
          <t xml:space="preserve">
quantities of parcels were revised</t>
        </r>
      </text>
    </comment>
    <comment ref="B92" authorId="0">
      <text>
        <r>
          <rPr>
            <b/>
            <sz val="9"/>
            <color rgb="FF000000"/>
            <rFont val="Tahoma"/>
            <family val="2"/>
            <charset val="204"/>
          </rPr>
          <t>aylar.hayitjanova:</t>
        </r>
        <r>
          <rPr>
            <sz val="9"/>
            <color rgb="FF000000"/>
            <rFont val="Tahoma"/>
            <family val="2"/>
            <charset val="204"/>
          </rPr>
          <t xml:space="preserve">
previously was UNDP</t>
        </r>
      </text>
    </comment>
  </commentList>
</comments>
</file>

<file path=xl/comments3.xml><?xml version="1.0" encoding="utf-8"?>
<comments xmlns="http://schemas.openxmlformats.org/spreadsheetml/2006/main">
  <authors>
    <author>aylar.hayitjanova</author>
  </authors>
  <commentList>
    <comment ref="B35" authorId="0">
      <text>
        <r>
          <rPr>
            <b/>
            <sz val="9"/>
            <color rgb="FF000000"/>
            <rFont val="Tahoma"/>
            <family val="2"/>
            <charset val="204"/>
          </rPr>
          <t>aylar.hayitjanova:</t>
        </r>
        <r>
          <rPr>
            <sz val="9"/>
            <color rgb="FF000000"/>
            <rFont val="Tahoma"/>
            <family val="2"/>
            <charset val="204"/>
          </rPr>
          <t xml:space="preserve">
quantities of parcels were revised</t>
        </r>
      </text>
    </comment>
    <comment ref="B55" authorId="0">
      <text>
        <r>
          <rPr>
            <b/>
            <sz val="9"/>
            <color rgb="FF000000"/>
            <rFont val="Tahoma"/>
            <family val="2"/>
            <charset val="204"/>
          </rPr>
          <t>aylar.hayitjanova:</t>
        </r>
        <r>
          <rPr>
            <sz val="9"/>
            <color rgb="FF000000"/>
            <rFont val="Tahoma"/>
            <family val="2"/>
            <charset val="204"/>
          </rPr>
          <t xml:space="preserve">
previously was UNDP</t>
        </r>
      </text>
    </comment>
  </commentList>
</comments>
</file>

<file path=xl/comments4.xml><?xml version="1.0" encoding="utf-8"?>
<comments xmlns="http://schemas.openxmlformats.org/spreadsheetml/2006/main">
  <authors>
    <author>aylar.hayitjanova</author>
  </authors>
  <commentList>
    <comment ref="B35" authorId="0">
      <text>
        <r>
          <rPr>
            <b/>
            <sz val="9"/>
            <color rgb="FF000000"/>
            <rFont val="Tahoma"/>
            <family val="2"/>
            <charset val="204"/>
          </rPr>
          <t>aylar.hayitjanova:</t>
        </r>
        <r>
          <rPr>
            <sz val="9"/>
            <color rgb="FF000000"/>
            <rFont val="Tahoma"/>
            <family val="2"/>
            <charset val="204"/>
          </rPr>
          <t xml:space="preserve">
quantities of parcels were revised</t>
        </r>
      </text>
    </comment>
    <comment ref="B55" authorId="0">
      <text>
        <r>
          <rPr>
            <b/>
            <sz val="9"/>
            <color rgb="FF000000"/>
            <rFont val="Tahoma"/>
            <family val="2"/>
            <charset val="204"/>
          </rPr>
          <t>aylar.hayitjanova:</t>
        </r>
        <r>
          <rPr>
            <sz val="9"/>
            <color rgb="FF000000"/>
            <rFont val="Tahoma"/>
            <family val="2"/>
            <charset val="204"/>
          </rPr>
          <t xml:space="preserve">
previously was UNDP</t>
        </r>
      </text>
    </comment>
  </commentList>
</comments>
</file>

<file path=xl/comments5.xml><?xml version="1.0" encoding="utf-8"?>
<comments xmlns="http://schemas.openxmlformats.org/spreadsheetml/2006/main">
  <authors>
    <author>aylar.hayitjanova</author>
  </authors>
  <commentList>
    <comment ref="B15" authorId="0">
      <text>
        <r>
          <rPr>
            <b/>
            <sz val="9"/>
            <color indexed="81"/>
            <rFont val="Tahoma"/>
            <family val="2"/>
            <charset val="204"/>
          </rPr>
          <t>aylar.hayitjanova:</t>
        </r>
        <r>
          <rPr>
            <sz val="9"/>
            <color indexed="81"/>
            <rFont val="Tahoma"/>
            <family val="2"/>
            <charset val="204"/>
          </rPr>
          <t xml:space="preserve">
previously was budgeted under 4.4 c</t>
        </r>
      </text>
    </comment>
    <comment ref="B35" authorId="0">
      <text>
        <r>
          <rPr>
            <b/>
            <sz val="9"/>
            <color indexed="81"/>
            <rFont val="Tahoma"/>
            <family val="2"/>
            <charset val="204"/>
          </rPr>
          <t>aylar.hayitjanova:</t>
        </r>
        <r>
          <rPr>
            <sz val="9"/>
            <color indexed="81"/>
            <rFont val="Tahoma"/>
            <family val="2"/>
            <charset val="204"/>
          </rPr>
          <t xml:space="preserve">
quantities of parcels were revised</t>
        </r>
      </text>
    </comment>
  </commentList>
</comments>
</file>

<file path=xl/comments6.xml><?xml version="1.0" encoding="utf-8"?>
<comments xmlns="http://schemas.openxmlformats.org/spreadsheetml/2006/main">
  <authors>
    <author>aylar.hayitjanova</author>
  </authors>
  <commentList>
    <comment ref="B15" authorId="0">
      <text>
        <r>
          <rPr>
            <b/>
            <sz val="9"/>
            <color indexed="81"/>
            <rFont val="Tahoma"/>
            <family val="2"/>
            <charset val="204"/>
          </rPr>
          <t>aylar.hayitjanova:</t>
        </r>
        <r>
          <rPr>
            <sz val="9"/>
            <color indexed="81"/>
            <rFont val="Tahoma"/>
            <family val="2"/>
            <charset val="204"/>
          </rPr>
          <t xml:space="preserve">
previously was budgeted under 4.4 c</t>
        </r>
      </text>
    </comment>
    <comment ref="B35" authorId="0">
      <text>
        <r>
          <rPr>
            <b/>
            <sz val="9"/>
            <color indexed="81"/>
            <rFont val="Tahoma"/>
            <family val="2"/>
            <charset val="204"/>
          </rPr>
          <t>aylar.hayitjanova:</t>
        </r>
        <r>
          <rPr>
            <sz val="9"/>
            <color indexed="81"/>
            <rFont val="Tahoma"/>
            <family val="2"/>
            <charset val="204"/>
          </rPr>
          <t xml:space="preserve">
quantities of parcels were revised</t>
        </r>
      </text>
    </comment>
  </commentList>
</comments>
</file>

<file path=xl/sharedStrings.xml><?xml version="1.0" encoding="utf-8"?>
<sst xmlns="http://schemas.openxmlformats.org/spreadsheetml/2006/main" count="4335" uniqueCount="670">
  <si>
    <t>ANNUAL WORK PLAN –  YEAR 3 ( 1 October 2012 – 30 September 2013)</t>
  </si>
  <si>
    <t>TIMEFRAME</t>
  </si>
  <si>
    <t>Responsible party</t>
  </si>
  <si>
    <t>PLANNED BUDGET</t>
  </si>
  <si>
    <t>1.1.1</t>
  </si>
  <si>
    <t>Training of NTP management staff by attending international conferences abroad (2 participants per year)</t>
  </si>
  <si>
    <t>x</t>
  </si>
  <si>
    <t>UNDP</t>
  </si>
  <si>
    <t>1.1.2</t>
  </si>
  <si>
    <t xml:space="preserve">Training of NTP Regional Units' staff in supervision, monitoring and evaluation </t>
  </si>
  <si>
    <t>WHO</t>
  </si>
  <si>
    <t>Training for staff of 5 Regional (velayat) NTP Units will be conducted at the NTP Central Unit in different aspects of NTP management (in particular in supervision, monitoring and evaluation) to strengthen capacities of NTP RUs and support decentralization / regionalisation of the NTP management.   (10 participants, 1 training in Y3 -Y4)</t>
  </si>
  <si>
    <t>1.1.3 a</t>
  </si>
  <si>
    <t xml:space="preserve">Quarterly supervision visits by the central NTP Unit ,1 round ( 3 specialists for 3 days in each of 5 regions)  </t>
  </si>
  <si>
    <t>Supervision visits will be conducted by the NTP Central Unit team to 5 velayat centres and selected districts (etraps): quarterly during Years 3-5.</t>
  </si>
  <si>
    <t>Quarterly monitoring meetings to discuss the results of monitoring visits</t>
  </si>
  <si>
    <t>1.1.4</t>
  </si>
  <si>
    <t>Support to regional (velayat) NTP supervision</t>
  </si>
  <si>
    <t>Procurement of PCs for statistics cabinets of the regional TB hospitals</t>
  </si>
  <si>
    <t>Procurement of air conditioner for the training center at Balkanabad Regional TB Hospital</t>
  </si>
  <si>
    <t>1 air conditioner will be procured for Balkanabad Regional TB hospital</t>
  </si>
  <si>
    <t>Refurbishment of training centers at Lebap  and Balkan Regional TB Hospitals</t>
  </si>
  <si>
    <t>Basic refurbishment is planned for  training centers  at Lebap ( separate a space within that hall and make minor repairs such as refresher pargeting and painting) and Balkan regions.</t>
  </si>
  <si>
    <t>Procurement of 5 printers for regional training facilities.</t>
  </si>
  <si>
    <t>5 printers will be procured for 5 regional training centers. Cost assumption is $300 per printer.</t>
  </si>
  <si>
    <t>1.1.9</t>
  </si>
  <si>
    <t>Operational expenses of the NTP Central Unit and Regional Units, 5 % price increase is forecasted starting from Y4</t>
  </si>
  <si>
    <t>Operational expenses of the NTP Central Unit and Regional (velayat) Units (communication expenses, internet / e-mail stationery, printing, etc.)</t>
  </si>
  <si>
    <t>1.1.11</t>
  </si>
  <si>
    <t>Training of NTP and TB service staff in upgraded TB recording and reporting system</t>
  </si>
  <si>
    <t>1.1.12</t>
  </si>
  <si>
    <t>Recruitment of national IT specialist for the management of the national TB database</t>
  </si>
  <si>
    <t>Local IT specialist will be contracted to assist the NTP in management and maintenance of the national electronic TB database (starting Year 3).</t>
  </si>
  <si>
    <t>1.1.13</t>
  </si>
  <si>
    <t>Printing of recording and reporting national TB forms</t>
  </si>
  <si>
    <t xml:space="preserve">Revised recording and reporting forms and registers will be printed at the end of Year 3 (in quantities sufficient for 2 years) and distributed to all TB service delivery sites. Y3 needs were printed in Phase 1. </t>
  </si>
  <si>
    <t>1.1.14</t>
  </si>
  <si>
    <t xml:space="preserve">Cost of revision and Russian-Turkmen  translation of training materials </t>
  </si>
  <si>
    <t>Training materials will be developed or revised for all training activities and made available in 2 languages (Turkmen, Russian).</t>
  </si>
  <si>
    <t xml:space="preserve">Conduct M&amp;E training session for TB specialists from 5 velayats and Ashgabat at central level </t>
  </si>
  <si>
    <t>M&amp;E specialists at central and regional level will be trained and retrained on M&amp;E (18 participants,1 training in Y3 and Y5).</t>
  </si>
  <si>
    <t>Printing of Ministry of Health order #109, which is a key document regulating all aspects of TB control in Turkmenistan</t>
  </si>
  <si>
    <t>External assessment of the TB surveillance system</t>
  </si>
  <si>
    <t>Development of the National TB M&amp;E Plan</t>
  </si>
  <si>
    <t>The National M&amp;E Plan is required to provide a framework for implementing and strengthening systems and resources to monitor and evaluate the activities, outcomes, and impact of TB control interventions for years 2013-2015. The Plan will be developed with the assistance of an external consultant and a national expert. The draft Plan will be discussed at a workshop and presented for approval to the Government.</t>
  </si>
  <si>
    <t>Printing of the National TB M&amp;E Plan</t>
  </si>
  <si>
    <t>Development of monitoring check-lists for in-patient and out-patient TB facilities</t>
  </si>
  <si>
    <t>Development of separate check-lists for monitoring of peripheral (district level) and regional (velayat level) laboratories</t>
  </si>
  <si>
    <t>Technical assistance in revising definitions and TB recording and reporting forms in accordance to the latest WHO recommendations</t>
  </si>
  <si>
    <t>Activity 1.2 : Strengthening capacities for TB control in the penitentiary sector</t>
  </si>
  <si>
    <t>1.2.1</t>
  </si>
  <si>
    <t>Recruitment of international consultant to provide technical assistance to improve accessibility of quality TB diagnosis and treatment for detainees in Y3.</t>
  </si>
  <si>
    <t>In Year 3, technical assistance  (by an external consultant) will be provided to the Medical Department of the Ministry of Internal Affairs to follow up recommendations of the TA in Phase 1, and planning further interventions to improve accessibility of quality TB diagnosis and treatment for detainees, in line with the human right approach.</t>
  </si>
  <si>
    <t>1.2.2</t>
  </si>
  <si>
    <t xml:space="preserve">Training in TB management in prisons by attending international conferences abroad </t>
  </si>
  <si>
    <t>Attendance of training courses in various aspects of TB control in prisons, international conferences abroad and study tours. (3 participants, 1 event in Y3-Y5)</t>
  </si>
  <si>
    <t>1.2.3</t>
  </si>
  <si>
    <t>Conduct quarterly supervision visits by the Medical department of MIA to the TB treatment site in the penitentiary sector (Mary Prison hospital MRK-15)</t>
  </si>
  <si>
    <t>Quarterly supervision visits will be conducted by the Medical Department of the Ministry of Internal Affairs to the TB treatment site in the penitentiary sector (Mary velayat) and selected detention sites including pre-trial isolators to monitor case finding and case management practices.</t>
  </si>
  <si>
    <t>Activity 1.3 : Strengthening TB laboratory network</t>
  </si>
  <si>
    <t>1.3.1 b</t>
  </si>
  <si>
    <t>Conduct training of TB regional laboratory staff on conducting culture investigations</t>
  </si>
  <si>
    <t>1.3.2 a</t>
  </si>
  <si>
    <t>1.3.2 c</t>
  </si>
  <si>
    <t>PSM costs of 21.75%</t>
  </si>
  <si>
    <t>1.3.2 b</t>
  </si>
  <si>
    <t>Procurement of Reagents  for LED Microscopy (Sputum smear microscopy investigations)</t>
  </si>
  <si>
    <t>1.3.2 d</t>
  </si>
  <si>
    <t>1.3.3 a</t>
  </si>
  <si>
    <t>Procurement of Reagents for Culture investigations (manual technique)</t>
  </si>
  <si>
    <t>1.3.3 b</t>
  </si>
  <si>
    <t>1.3.7 a</t>
  </si>
  <si>
    <t>Procurement of respirators for staff of TB laboratories (Individual measures for infection control)</t>
  </si>
  <si>
    <t>Procurement of high protection respirators to ensure individual measures of infection control at TB laboratories.</t>
  </si>
  <si>
    <t>1.3.7 b</t>
  </si>
  <si>
    <t>Activity 1. 4 Improving TB case management</t>
  </si>
  <si>
    <t>1.4.3</t>
  </si>
  <si>
    <t xml:space="preserve">Conduct training for TB nurses using standard DOTS module </t>
  </si>
  <si>
    <t>DOTS initial training and refreshing training of nurses from TB service institutions (15 participants, 1 training in Y3, 2 trainings in Y4, 2 trainings in Y5)</t>
  </si>
  <si>
    <t>1.4.4</t>
  </si>
  <si>
    <t>Recruitment of international consultant to provide technical assistance to NTP in strengthening TB drugs' management in Y3</t>
  </si>
  <si>
    <t>Technical assistance (by an external consultant) will be provided to the NTP to strengthen the drug management system including forecasting, ordering, storage, stock monitoring, distribution, monitoring and management of side effects). 1 mission in Y3</t>
  </si>
  <si>
    <t>1.4.5</t>
  </si>
  <si>
    <t xml:space="preserve">Conduct training in TB drugs' management by the NTP Central Unit for TB specialists, key staff and drug managers from the regional level </t>
  </si>
  <si>
    <t>Training in anti-TB drugs' management will be provided by the NTP Central Unit for TB specialists and drug managers (15 participants, 2 trainings in Y3- Y4)</t>
  </si>
  <si>
    <t>1.4.7 a</t>
  </si>
  <si>
    <t>Procurement of First Line  Anti-TB Drugs , 5 % price increase is forecasted starting from Y4</t>
  </si>
  <si>
    <t>1.4.7 b</t>
  </si>
  <si>
    <t>PSM costs of 25%</t>
  </si>
  <si>
    <t>1.4.8 a</t>
  </si>
  <si>
    <t>TB patients on 1line treatment during continuation phase receive monthly food parcels. I, III category- 4 parcels per treatment course, II category - 5 parcels per treatment course. The coverage with support is 85%.</t>
  </si>
  <si>
    <t>1.4.8 b</t>
  </si>
  <si>
    <t>NRCS</t>
  </si>
  <si>
    <t xml:space="preserve">The National Red Crescent Society hired staff in Ashgabat and all regions to implement patient support countrywide. Full costs of salaries are budgeted, as these positions were created to directly support the project activities. </t>
  </si>
  <si>
    <t>1.4.8 c</t>
  </si>
  <si>
    <t>Delivery of food parcels from regional NRCS offices to all DOTS cabinets countrywide.</t>
  </si>
  <si>
    <t>1.4.8 d</t>
  </si>
  <si>
    <t>Quarterly monitoring visits by central NRCS [delivery of food packages to DOTS cabinets and monitoring]</t>
  </si>
  <si>
    <t>Central level of NRCS will conduct quarterly monitoring visits to verify reporting on number of patients receiving food parcels ( 3 days, 2 person to 2 regions)</t>
  </si>
  <si>
    <t>1.4.8 e</t>
  </si>
  <si>
    <t>Monthly monitoring visits by regional NRCS [delivery of food packages to DOTS cabinets and monitoring]</t>
  </si>
  <si>
    <t>Regional level of NRCS will conduct monthly verification of number of patients receiving food parcels, survey on patient satisfaction, and provision of consultation  to TB specialists on distribution of food parcels (3 days, 1 person, 2 etraps per month)</t>
  </si>
  <si>
    <t>1.4.8 f</t>
  </si>
  <si>
    <t>Procurement of 2 PCs for patronage nurses in  Dashoguz and Mary regions .[delivery of food packages to DOTS cabinets and monitoring]</t>
  </si>
  <si>
    <t>Office equipment is required for reporting and administrative needs, considering the increased workload compared to Phase 1( MDR-TB patients support is added)</t>
  </si>
  <si>
    <t>Internet and telephone communication for NRCS personnel at 5 velayats and Ashgabat.[delivery of food packages to DOTS cabinets and monitoring]</t>
  </si>
  <si>
    <t>Operational expenses of NRCS (communication expenses, internet) will be covered.</t>
  </si>
  <si>
    <t xml:space="preserve">Procurement of medical scales for TB facilities. </t>
  </si>
  <si>
    <t>PSM costs for procurement of medical scales</t>
  </si>
  <si>
    <t>Activity 1.5 :TB advocacy, communication and social mobilisation (ACSM)</t>
  </si>
  <si>
    <t>1.5.3</t>
  </si>
  <si>
    <t>Conduct training workshops for mass media representatives on priority issues of TB control.</t>
  </si>
  <si>
    <t>1.5.4</t>
  </si>
  <si>
    <t xml:space="preserve">Development and printing of TB informational and educational materials.  </t>
  </si>
  <si>
    <t>1.5.5</t>
  </si>
  <si>
    <t>Design, produce and broadcast TB informational and educational materials: video (10% increase forecasted starting from Y4)</t>
  </si>
  <si>
    <t>Video spots will be designed, produced and broadcasted that will aim at increasing public awareness and social mobilisation for better TB control (in Y3-Y5).</t>
  </si>
  <si>
    <t>1.5.6</t>
  </si>
  <si>
    <t>1.5.7 a</t>
  </si>
  <si>
    <t>World TB Day informational campaigns at national and local levels</t>
  </si>
  <si>
    <t>Different informational and educational events at the national and local levels will be organised by the NTP and MOH Information Centre with participation of national and international NGOs on occasions of World TB Day 24 March</t>
  </si>
  <si>
    <t>1.5.7 b</t>
  </si>
  <si>
    <t>1.5.8</t>
  </si>
  <si>
    <t xml:space="preserve">Training workshops for community leaders on TB control </t>
  </si>
  <si>
    <t>1.6.4</t>
  </si>
  <si>
    <t xml:space="preserve">Training of TB service staff in diagnostic counselling and testing (DCT) for HIV </t>
  </si>
  <si>
    <t>It is planned to train 90 TB specialists from all velayats and penitentiary sector in HIV diagnostic counselling and testing (DCT) among TB patients in order to improve access to and quality of the service.(15 participants,1 training in Y3, 3 trainings in Y4, 2 trainings in Y5)</t>
  </si>
  <si>
    <t>Activity 2.1 Strengthening Primary Health Care involvement in TB control</t>
  </si>
  <si>
    <t>2.1.3</t>
  </si>
  <si>
    <t>Conduct training of trainers for further training of PHC providers on TB control (20 participants in Y3)</t>
  </si>
  <si>
    <t>The national team of trainers will be strengthened by conducting in-depth training at the NTP Central Unit for selected TB specialists from the regions (velayats) who will further conduct training for PHC providers on TB control. Totally 20 persons will be trained in Year 3.</t>
  </si>
  <si>
    <t>2.1.4</t>
  </si>
  <si>
    <t>Conduct training of PHC doctors from all regions in TB control (3 days, 20 participants, Q9 - 6 trainings ;  3 days, 15 participants  Q11- 1 training, Q 12 - 1 training; Y4-8 trainings, Y5-8 trainings)</t>
  </si>
  <si>
    <t>2.1.5</t>
  </si>
  <si>
    <t>Conduct training of PHC nurses from all regions and penitentiary sector in TB control (3 days, 20 participants, Q9-6 trainings; 3 days, 15 participants  Q11- 2 training, Q 12 - 1 training; Y4-8 trainings, Y5- 5 trainings)</t>
  </si>
  <si>
    <t>Printing TB suspects' logbooks for PHC institutions (TB 15)</t>
  </si>
  <si>
    <t>TB suspects' logbooks (form TB-15) for family doctors will be printed and distributed among PHC institutions. 6000 copies (based on the number of PHC doctors in the country).</t>
  </si>
  <si>
    <t>Monitoring of effectiveness of PHC trainings on DOTS</t>
  </si>
  <si>
    <t>Activity 2.2 Strengthening key health system functions for effective TB control</t>
  </si>
  <si>
    <t>2.2.3</t>
  </si>
  <si>
    <t>Activity 2.3 : Introducing Practical Approach to Lung Health (PAL)</t>
  </si>
  <si>
    <t>2.3.2</t>
  </si>
  <si>
    <t xml:space="preserve">Local consultant will monitor implementation of PAL activities in the pilot regions. Cost includes fees, travel to pilot areas. </t>
  </si>
  <si>
    <t>2.3.3</t>
  </si>
  <si>
    <t>Printing of national PAL guidelines</t>
  </si>
  <si>
    <t>The national guidelines on PAL will be printed (in Year 3) and distributed among all PHC providers: 5,000 copies.</t>
  </si>
  <si>
    <t>2.3.4</t>
  </si>
  <si>
    <t>Activity 3.1.Strengthening national capacities for management of drug-resistant tuberculosis</t>
  </si>
  <si>
    <t>3.1.1</t>
  </si>
  <si>
    <t>Support to the Green Light Committee operations (GLC Fee)</t>
  </si>
  <si>
    <t>GLC monitoring missions and operational support to the GLC in accordance to agreement between the GLC and the Global Fund ($25,000 per year)</t>
  </si>
  <si>
    <t>3.1.2</t>
  </si>
  <si>
    <t>Recruitment of international consultant to provide technical assistance in DR-TB management in Y3</t>
  </si>
  <si>
    <t xml:space="preserve">Technical assistance (by external consultants)  will be provided on various aspects of the DR-TB management, such as laboratory diagnosis, clinical management of DR-TB cases, organization of treatment and follow-up during continuation phase, DR-TB treatment in the penitentiary sector, infection control planning (1 mission in Y3). </t>
  </si>
  <si>
    <t>3.1.4</t>
  </si>
  <si>
    <t xml:space="preserve">Conduct TOT on DR-TB management </t>
  </si>
  <si>
    <t>3.1.5</t>
  </si>
  <si>
    <t xml:space="preserve">Conduct local training in managerial, clinical and laboratory aspects of DR-TB management for TB service staff from DR-TB treatment delivery sites </t>
  </si>
  <si>
    <t>Training in managerial, clinical and laboratory aspects of DR-TB management for TB service staff DR-TB treatment delivery sites (15 participants,2 trainings in Y3-Y5, totally 90 participants)</t>
  </si>
  <si>
    <t>3.1.6</t>
  </si>
  <si>
    <t xml:space="preserve">Conduct local training in MDR-TB management for Primary Health Care services, who will be involved in follow-up of DR-TB patients </t>
  </si>
  <si>
    <t>3.1.7</t>
  </si>
  <si>
    <t xml:space="preserve">Conduct training for  staff from MDR-TB treatment sites and regional laboratories for infection control </t>
  </si>
  <si>
    <t>Renovation of regional reference laboratory in Dashoguz region</t>
  </si>
  <si>
    <t>3.1.10 a</t>
  </si>
  <si>
    <t>Procurement of equipment for regional reference laboratory in Dashoguz region</t>
  </si>
  <si>
    <t>A standard set of laboratory equipment will be procured for the newly established regional reference laboratories Dashoguz (delivery in Year 4).</t>
  </si>
  <si>
    <t>3.1.10 b</t>
  </si>
  <si>
    <t>3.1.10 c</t>
  </si>
  <si>
    <t>Procurement of furniture for regional reference laboratory in Dashoguz region</t>
  </si>
  <si>
    <t>A standard set of laboratory furniture will be procured for the newly established regional reference laboratories Dashoguz (delivery in Year 4).</t>
  </si>
  <si>
    <t>3.1.10 d</t>
  </si>
  <si>
    <t>Transportation of furniture for regional reference laboratory in Dashoguz region</t>
  </si>
  <si>
    <t>Transportation costs of 16.53%</t>
  </si>
  <si>
    <t xml:space="preserve">3.1.11 </t>
  </si>
  <si>
    <t>Recruitment of international consultant for the development of Infection Control (IC) plans for MDR-TB sites and bacteriological laboratories in Y3 -Mary and Turkmenabad, Y4- Dashoguz</t>
  </si>
  <si>
    <t>Technical assistance will be provided for development of IC plans at the regional TB laboratories of BSL 3. Cost includes consultant fees, travel to the regional laboratories and translation costs.</t>
  </si>
  <si>
    <t>3.1.13</t>
  </si>
  <si>
    <t xml:space="preserve">Training of NRCS personnel in infection control </t>
  </si>
  <si>
    <t>Activity 3.2 Drug resistance surveillance and diagnosis of drug-resistant TB cases</t>
  </si>
  <si>
    <t>3.2.5 a</t>
  </si>
  <si>
    <t>Procurement of automated MGIT technology (including installation) equipment for DR-TB diagnosis for Dashoguz region (isolation of strains in liquid culture)</t>
  </si>
  <si>
    <t>Procurement of automated MGIT technology equipment for rapid isolation of strains and liquid culture for accelerated DST to 1st line drugs (BD Bactec MGIT 960 System instrument):  1 machine will be procured for Dashoguz (Year 3).</t>
  </si>
  <si>
    <t>3.2.5 b</t>
  </si>
  <si>
    <t xml:space="preserve">MGIT technology equipment 12 month service contract </t>
  </si>
  <si>
    <t>3.2.5 c</t>
  </si>
  <si>
    <t>3.2.6 a</t>
  </si>
  <si>
    <t>Procurement of laboratory equipment for DR-TB diagnosis (molecular line probe assay, PCR GenoType MTBDR Plus technology) for Dashoguz region</t>
  </si>
  <si>
    <t>3.2.6 b</t>
  </si>
  <si>
    <t xml:space="preserve">PCR GenoType equipment 12 month service contract </t>
  </si>
  <si>
    <t>3.2.6 c</t>
  </si>
  <si>
    <t>3.2.7 a</t>
  </si>
  <si>
    <t>Procurement of GeneXperts for Balkan and Ahal regional TB laboratories</t>
  </si>
  <si>
    <t>1 GeneXpert machines will be procured for Balkan and 1 for Ahal regional TB hospitals for rapid identification of TB and resistance to rifampicin</t>
  </si>
  <si>
    <t>3.2.7 b</t>
  </si>
  <si>
    <t xml:space="preserve">GeneXpert 12 month service contract </t>
  </si>
  <si>
    <t>3.2.7 c</t>
  </si>
  <si>
    <t>3.2.8 a</t>
  </si>
  <si>
    <t>Culture and DST to 1st line drugs for DR-TB diagnosis (automated MGIT technique)</t>
  </si>
  <si>
    <t>3.2.8 b</t>
  </si>
  <si>
    <t>3.2.9 a</t>
  </si>
  <si>
    <t>DST to 1st line drugs (manual technique)</t>
  </si>
  <si>
    <t>3.2.9 b</t>
  </si>
  <si>
    <t>3.2.10 a</t>
  </si>
  <si>
    <t>Tests for rapid identification of R/H resistance</t>
  </si>
  <si>
    <t>Identification of strains and express testing for R/H resistance to be performed by the NRL and regional laboratories. In 2013 the estimated number of tests is 1380, in 2014 -2040, 2015-2400.</t>
  </si>
  <si>
    <t>3.2.10 b</t>
  </si>
  <si>
    <t>3.2.11 a</t>
  </si>
  <si>
    <t>Tests for rapid detection and MDR screening, GeneXpert technology</t>
  </si>
  <si>
    <t>Procurement of supplies for tests by automated sample processing,  detection of M. tuberculosis and screening for R resistance (GeneXpert technology).In 2013 the estimated number of tests is 2490, in 2014 -3540, 2015-3980)</t>
  </si>
  <si>
    <t>3.2.11 b</t>
  </si>
  <si>
    <t>3.2.12</t>
  </si>
  <si>
    <t xml:space="preserve">Cost of missions of SRL experts to the NRL in Ashgabat. </t>
  </si>
  <si>
    <t>3.2.13</t>
  </si>
  <si>
    <t xml:space="preserve">Cost of on-site training of NRL specialists at the SRL, </t>
  </si>
  <si>
    <t>3.2.14</t>
  </si>
  <si>
    <t>External laboratory quality assurance: shipment of strains to the Supranational Reference Laboratory</t>
  </si>
  <si>
    <t>3.3.1 a</t>
  </si>
  <si>
    <t>Procurement of reagents for culture investigations for MDR-TB patients on treatment (manual technique)</t>
  </si>
  <si>
    <t>3.3.1 b</t>
  </si>
  <si>
    <t>3.3.2 a</t>
  </si>
  <si>
    <t>Procurement of reagents for DST to 2nd line drugs for DR-TB patients on treatment (manual technique)</t>
  </si>
  <si>
    <t>3.3.2 b</t>
  </si>
  <si>
    <t>3.3.3 a</t>
  </si>
  <si>
    <t>Procurement of 2nd line anti-TB drugs for MDR-TB patients</t>
  </si>
  <si>
    <t>2nd line TB drugs will be procured for 550 patients (Y3-50, Y4-170, Y5-330 patients). The drugs and their quantities are based on the National MDR-TB Protocol.</t>
  </si>
  <si>
    <t>3.3.3 b</t>
  </si>
  <si>
    <t>Cost of clinical investigations for DR-TB patients on treatment</t>
  </si>
  <si>
    <t>MDR-TB patients on treatment will be monitored for side effects of second line treatment: thyroid gland function, hypokaliemia and screened for viral hepatitis. The budget was allocated based on the number of patients and tests as required by the National MDR-TB Protocol.</t>
  </si>
  <si>
    <t>3.3.7 а</t>
  </si>
  <si>
    <t>Procurement of respirators for MDR-TB sites and BK+ departments [Individual measures for infection control]</t>
  </si>
  <si>
    <t>High protection respirators will be procured for MDR-TB sites and BK+ departments to ensure individual measures of IC ( 69,000 per Y3-Y5)</t>
  </si>
  <si>
    <t>3.3.7 b</t>
  </si>
  <si>
    <t xml:space="preserve"> Procurement of masks for MDR-TB patients</t>
  </si>
  <si>
    <t>Masks will be procured for MDR-TB patients to ensure IC control measures as required by the National IC guidelines (total 116, 600 masks for 3 years of Phase 2)</t>
  </si>
  <si>
    <t>3.3.7 c</t>
  </si>
  <si>
    <t>Procurement of respirators NRCS staff</t>
  </si>
  <si>
    <t>High protection respirators will be procured for NRCS staff to ensure individual measures of IC ( 1,265 respirators per Y3-Y5)</t>
  </si>
  <si>
    <t>3.3.7 d</t>
  </si>
  <si>
    <t>PSM costs for  respirators for MDR-TB sites and BK+ departments, NRCS staff and masks</t>
  </si>
  <si>
    <t>Activity 3.4 Patient support programme for drug-resistant TB patients</t>
  </si>
  <si>
    <t>3.4.3 a</t>
  </si>
  <si>
    <t xml:space="preserve">3.4.3 b </t>
  </si>
  <si>
    <t>Salary for 5 patronage nurses engaged in counselling sessions and DOT supporting 10% increase forecasted compared to Y3 in Y4, and in Y5 compared to Y4.</t>
  </si>
  <si>
    <t>3.4.4 a</t>
  </si>
  <si>
    <t>Procurement of incentives (food parcels) for DR-TB patients, 5 % price increase is forecasted starting from Y4 [Support to treatment adherence]</t>
  </si>
  <si>
    <t>3.4.5</t>
  </si>
  <si>
    <t>Cost of transportation of visiting DOT supporters for visits DR-TB patients [Support to treatment adherence ]</t>
  </si>
  <si>
    <t>Patient counsellors will visit MDR-TB patients to provide support. Cost includes transportation. Patients will be also supported by phone communication, which is budgeted under the activity 3.4.8 b.</t>
  </si>
  <si>
    <t>3.4.8 a</t>
  </si>
  <si>
    <t>Procurement of printers for 5 regional NRCS offices</t>
  </si>
  <si>
    <t>3.4.8 b</t>
  </si>
  <si>
    <t>Operational expenses -stationery, telephone communication</t>
  </si>
  <si>
    <t>Operational expenses of the NRCS (stationery, office supplies) are covered by the Grant.</t>
  </si>
  <si>
    <t>4.1 a</t>
  </si>
  <si>
    <t>Salaries for Principal Recipient's PIU staff</t>
  </si>
  <si>
    <t>The activity includes budget for GIU staff of 9 person (please see cost assumption 4.1)</t>
  </si>
  <si>
    <t>4.1 b</t>
  </si>
  <si>
    <t>Monitoring visits by GIU plan</t>
  </si>
  <si>
    <t>4.2 a</t>
  </si>
  <si>
    <t xml:space="preserve">Cost of GIU unit operational expenses </t>
  </si>
  <si>
    <t>Cost of GIU unit operation expenses- office rent, internet, telephone communication, 5 % increase is forecasted starting from Y4</t>
  </si>
  <si>
    <t>4.2 b</t>
  </si>
  <si>
    <t>Cost of GIU unit operational expenses</t>
  </si>
  <si>
    <t>Cost of GIU unit operational expenses - office supplies, bank and translation charges, 5 % increase is forecasted starting from Y4</t>
  </si>
  <si>
    <t>4.4 a</t>
  </si>
  <si>
    <t>Cost of external SR audit</t>
  </si>
  <si>
    <t>4.4 b</t>
  </si>
  <si>
    <t>Capacity assessment will be done by international consultant for the capacity assessment of NRCS ( MDR-TB support activities)</t>
  </si>
  <si>
    <t>4.5 a</t>
  </si>
  <si>
    <t>PR capacity building by attending various conferences, seminars, educational workshops for effective grant implementation</t>
  </si>
  <si>
    <t>Trainings for capacity building of PR staff will be arranged in  ( 2 trainings for 3 GIU staff members in Y3-Y5)</t>
  </si>
  <si>
    <t>4.5 b</t>
  </si>
  <si>
    <t>SR capacity building by participation in seminars, educational workshops for effective grant implementation</t>
  </si>
  <si>
    <t>4.5 c</t>
  </si>
  <si>
    <t>Training in provision of MDR-TB support will be arranged for NRCS staff (3 participants in Y3)</t>
  </si>
  <si>
    <t>4.5 d</t>
  </si>
  <si>
    <t>Cost of capacity development activities of national entities to implement national disease response</t>
  </si>
  <si>
    <t>Quality assurance of the 1 and 2 line TB drugs</t>
  </si>
  <si>
    <t>Quality assurance activities are planned according to QA action plan. Please refer to cost assumption 4.6</t>
  </si>
  <si>
    <t>WHO-remuneration for NPO (management and coordination) for 3 years</t>
  </si>
  <si>
    <t>The salary of the NPO is budgeted for coordination of the activities under SR Agreement, $11,000 per quarter</t>
  </si>
  <si>
    <t>WHO- administrative charges-7%</t>
  </si>
  <si>
    <t>7%  is budgeted  as administrative charges under SR agreement with WHO</t>
  </si>
  <si>
    <t>#</t>
  </si>
  <si>
    <t>Activity</t>
  </si>
  <si>
    <t xml:space="preserve"> Objective 1 :  To consolidate DOTS framework through strengthening programme management, improving TB case detection and diagnosis and ensuring quality treatment</t>
  </si>
  <si>
    <t>Attendance of training courses in various aspects of NTP management and international conferences abroad (Warsaw and Sondalo training courses, European NTP managers' meetings, IUATLD conferences, etc.). Funding for 2 people attending 1 event per year.</t>
  </si>
  <si>
    <t>1.1.3 b - new</t>
  </si>
  <si>
    <t xml:space="preserve">To discuss the key findings, plan the next steps and ensure effective implementation of recommendations of supervision / monitoring visits, quarterly meetings will be held at the CTTP. 
Participants: representatives of the MOH, regional Departments of Health, Ashgabat City Department of Health, CTTP, regional NTP units,  Medical Department of the MoI, NRCS, and the UNDP/GF GIU staff. There will be 12 meetings in total (4 per year, in 2013-2015). </t>
  </si>
  <si>
    <t>Regional (velayat level) supervision visits will be conducted by 5 Regional NTP Units to TB service and PHC facilities in peripheral districts.Visits will be done using the vehicles procured in Phase1, therefore, no budget is needed.</t>
  </si>
  <si>
    <t>1.1.6-new</t>
  </si>
  <si>
    <t xml:space="preserve">5 PC's will be procured for statistical units of the 5 regional TB  hospitals, especially in view of the plans to introduce electronic TB manager. </t>
  </si>
  <si>
    <t>1.1.8 a-new</t>
  </si>
  <si>
    <t>1.1.8 b-new</t>
  </si>
  <si>
    <t>1.1.8 c- new</t>
  </si>
  <si>
    <t>Staff from the Central and Regional (velayat) NTP units, and key TB service facilities will be trained in the use of revised recording and reporting forms and database management. (15 participants,2 trainings in Y3 - Y5, totally 90 participants)</t>
  </si>
  <si>
    <t>1.1.15 a</t>
  </si>
  <si>
    <t>1.1.5 b-new line</t>
  </si>
  <si>
    <t xml:space="preserve">The new Order #109 includes updates on TB diagnostics, as well as control of MDR-TB. It is requested to print 1000 copies of the Order to distribute among central, regional and district level TB facilities; Ministry of Health and regional departments of health; TB department of Turkmen State University; PHC facilities, Sanitary-Epidemiology Service staff at all levels. The cost estimate is based on the market research done in September 2012. Unit cost $12.00 (  1 order of approx.528 pages of A5 format , in Turkmen and Russian languages)*1000 units=$12,000. </t>
  </si>
  <si>
    <t>1.1.16 -new</t>
  </si>
  <si>
    <t>Lumpsum of $100,000 was allocated for an external assessment of the completeness and quality of the national TB  surveillance system and data to improve the estimates and trends of TB burden in the country and measurement of impact.</t>
  </si>
  <si>
    <t>1.1.17 a - new</t>
  </si>
  <si>
    <t>1.1.17 b- new</t>
  </si>
  <si>
    <t>Translation and printing of  500 copies of National TB M&amp;E Plan.</t>
  </si>
  <si>
    <t>1.1.18 a- new</t>
  </si>
  <si>
    <t>It has been recommended by MESS workshop in September 2012 to develop separate check-lists for in-patient TB facilities and for out-patient facilities (TB cabinets) because of different scope of work and, respectively, different aspects to be monitored. In particular, the new check-lists will include specific component on infection control. 
2 national experts will revise the check-lists #2B and 4. Separate check-lists will be developed, including IC and other relevant aspects by type of facility.</t>
  </si>
  <si>
    <t>1.1.18 b- new</t>
  </si>
  <si>
    <t xml:space="preserve">Currently lab services are monitored using the check-list #1. However, in view of upgrade of regional labs for culture and DST, it is required to develop check-lists for monitoring of microscopy labs (district level) and culture and DST (velayat level). The existing check-list #1 will be divided to 1A and 1B and updated to incorporate new methods available at regional reference labs.
2 national experts will revise check-list #1 and develop check-lists 1A and 1B.  </t>
  </si>
  <si>
    <t>1.1.19- new</t>
  </si>
  <si>
    <t xml:space="preserve">In 2012, WHO issued the new recommendations for revision of the definitions of TB cases and treatment outcomes (for both sensitive and drug resistant TB cases) and proposed relevant changes in routine country recording and reporting systems. As suggested by the MESS workshop, Turkmenistan will adopt this new guidance and adjust the existing information system accordingly, especially in view of the starting MDR-TB treatment program with the project support. 
Technical assistance (by an external consultant and local expert) will be contracted in implementation of the new guidance and adjusting the existing recording and recording forms (in Year 1). </t>
  </si>
  <si>
    <t>1.1.20</t>
  </si>
  <si>
    <t xml:space="preserve">Cost NTP review mission by the international consultants at the end of the Y5 </t>
  </si>
  <si>
    <t>NTP review mission will be conducted in Y5 to assess impact of the Grant.</t>
  </si>
  <si>
    <t>1.2.8 a - new</t>
  </si>
  <si>
    <t>Monitor for stationary X-ray machine for Mary Prison Hospital</t>
  </si>
  <si>
    <t xml:space="preserve">It is planned to procure monitor for the stationary X-Ray equipment which was procured in 2011 for Mary Prison Hospital with the GF grant, as the radiologist who performs investigation is located in a separate room, and monitor is required for control of the X-Ray procedure. </t>
  </si>
  <si>
    <t>1.2.8 b-new</t>
  </si>
  <si>
    <t>PSM costs for monitor for x-ray for Mary Prison Hospital</t>
  </si>
  <si>
    <t>1.3.1 a</t>
  </si>
  <si>
    <t>Conduct training of TB peripheral laboratory staff on standard DOTS microscopy modules.</t>
  </si>
  <si>
    <t>Training and re-training of staff of peripheral microscopy laboratories using standard DOTS microscopy modules will be conducted at the NRL (2 trainings in Y4-Y5).</t>
  </si>
  <si>
    <t>Training of staff of regional microscopy laboratories  will be conducted at the NRL on culture investigations  (1 training in Y3-Y5).</t>
  </si>
  <si>
    <t xml:space="preserve">Procurement of Reagents for Ziel-Nelsen Microscopy :  Sputum smear microscopy investigations </t>
  </si>
  <si>
    <t xml:space="preserve">Procurement of glassware, reagents and other supplies for direct sputum smear microscopy (DSM) investigations for TB diagnosis and treatment monitoring. DSM will be performed in accordance with national standards. (3 smears for detection and 2 for monitoring of 1 line treatment). In 2013 - 94,040 investigations, in 2014 - 95,040, and in 2015 - 103,756 (or 77,820 by 30 September 2015). ZN was calculated as 75% of this amount, 25% will be done with LED.
</t>
  </si>
  <si>
    <t xml:space="preserve">PSM costs for Reagents for Ziel-Nelsen Microscopy (transportation,procurement handling  and insurance fees) </t>
  </si>
  <si>
    <t xml:space="preserve">Procurement of glassware, reagents and other supplies for direct sputum smear microscopy (DSM) investigations for TB diagnosis and treatment monitoring. DSM will be performed in accordance with national standards. (3 smears for detection and 2 for monitoring of 1 line treatment). In 2013 - 94,040 investigations, in 2014 - 95,040, and in 2015 - 103,756 (or 77,820 by 30 September 2015). LED was calculated as 25% of this amount, 75% will be done with ZN.
</t>
  </si>
  <si>
    <t xml:space="preserve">PSM costs for Reagents for LED Microscopy (transportation,procurement handling  and insurance fees)  </t>
  </si>
  <si>
    <t xml:space="preserve">Culture investigations (manual technique on solid media) will be performed by the NRL and regional laboratories in Balkanabad,Lebap and Mary, and later in Dashoguz regions. For confirmation of TB 2 tubes and for monitoring of 1 line treatment -2 tubes,at the end of intensive phase (2-3 months), at 4-5 months and at the end of treatment. In 2013 the need in culture investigations is 11,980. It  is estimated that the NTP can cover only 50% of this amount (5,990).
In 2014 the esitmated need is 12,220 and the expected coverage - 70% or 8,554 .In 2015, the estimated need is 12,850 and the NTP should be able to perform 80% of the need, or 10,280. </t>
  </si>
  <si>
    <t xml:space="preserve">PSM costs for reagents for Culture investigations (transportation,procurement handling  and insurance fees)  </t>
  </si>
  <si>
    <t xml:space="preserve">PSM costs for respirators for staff of TB laboratories (transportation,procurement handling  and insurance fees)  </t>
  </si>
  <si>
    <t xml:space="preserve">1.3.8 a - new line </t>
  </si>
  <si>
    <t>Development of Standard Operating Procedures (SOPs) for cultural and molecular diagnostic tests and Drug Susceptibility Testing.</t>
  </si>
  <si>
    <t xml:space="preserve">2 national experts will develop SOPs (based on SOPs already developed in other countries). SOPs will be revised by the Supra-National Lab in the Netherlands.  Training on SOPs will be done within the lab training program planned for phase 2. </t>
  </si>
  <si>
    <t>1.3.8 b-new line</t>
  </si>
  <si>
    <t>Printing and translation of Standard Operating Procedures (SOPs) for cultural and molecular diagnostic tests and Drug Susceptibility Testing.</t>
  </si>
  <si>
    <t xml:space="preserve">Translation from Russian to Turkmen and to English will be provided. 100 copies will be printed. </t>
  </si>
  <si>
    <t>1.4.2</t>
  </si>
  <si>
    <t xml:space="preserve">Conduct refreshing training for TB doctors using standard DOTS modules </t>
  </si>
  <si>
    <t>Refreshing training of doctors from TB service institutions using standard DOTS modules will be conducted by the national team of trainers at the central level (15 participants, 2 trainings in Y4, 2 trainings in Y5)</t>
  </si>
  <si>
    <t>1.4.6 b -new</t>
  </si>
  <si>
    <t xml:space="preserve">Procurement of air conditioners for drug storage spaces at the DOTS cabinets to ensure adequate temperature for storage of TB drugs. </t>
  </si>
  <si>
    <t>Procurement of air-conditioners for drug storage spaces at the DOTS cabinets is required to ensure adequate temperature for storage of TB drugs. As per NTP data, there are 160 service delivery points at district level of TB care. The unit price for air-conditioner is about $315. The required budget is therefore 160 * $315 = $50,400</t>
  </si>
  <si>
    <t>1 line TB drugs will be procured for : Y3 - 4,500 patients (civil- 3,300 and penal- 1,200), Y4- 4,600 patients (civil-3,400 and penal -1,200), Y5- 4,600 patients (civil-3,500 and penal-1,100). For civil patients 87%- I, III category and 13%- II category. For penal patients 50%-I, III category, 50%-II category.</t>
  </si>
  <si>
    <t xml:space="preserve">PSM costs for  First Line Anti-TB-Drugs (transportation,procurement handling  and insurance fees) </t>
  </si>
  <si>
    <t xml:space="preserve"> Procurement of (food parcels) for TB patients,as incentives (support to treatment adherence), 5 % price increase is forecasted starting from Y4</t>
  </si>
  <si>
    <t>Salary of NRCS personnel (project coordinator,project assistant, 5 patronage nurses) 10% increase forecasted compared to Y3 in Y4, and in Y5 compared to Y4. [delivery of food packages to DOTS cabinets and monitoring]</t>
  </si>
  <si>
    <t>Transportation of parcels до DOTS cabinets.[delivery of food packages to DOTS cabinets ]</t>
  </si>
  <si>
    <t>1.4.8 g</t>
  </si>
  <si>
    <t>1.4.8 h - new line</t>
  </si>
  <si>
    <t>Procurement of furniture for NRCS patronage nurses offices</t>
  </si>
  <si>
    <t>Furniture set ( table and cabinet) will be procured for Ashgabat and 4 regional NRCS offices.</t>
  </si>
  <si>
    <t>1.4.8 i-new line</t>
  </si>
  <si>
    <t>Printing of journals for registration of TB patients receiving parcels</t>
  </si>
  <si>
    <t>Total 90 journals planned to be printed for DOTS cabinets in all regions.</t>
  </si>
  <si>
    <t>1.4.9 a- new</t>
  </si>
  <si>
    <t xml:space="preserve">Medical scales for checking the patient weight for accurate adminitration of dosage of TB medicines are lacking at many TB treatment delivery sites, or the equipment is old and not reliable. It is required to equip TB facilities with medical scales for accurate administration of TB treatment. Mechanical medical scales will be procured for 5 regional TB hospitals (2 per hospital - 1 for MDR-TB and 1 for other patients), 56 district TB facilities (1 for each), and 11 for penitentiary TB facilities, totally 77 scales (estimated cost US$ 430 including delivery costs). 
                                                                                                                                                                                                                                           </t>
  </si>
  <si>
    <t>1.4.9 b- new</t>
  </si>
  <si>
    <t>1.4.9 c- new</t>
  </si>
  <si>
    <t xml:space="preserve">Development of guidance on quantification and inventory for sputum smear microscopy reagents and consumables. </t>
  </si>
  <si>
    <t>Lab specialists performing sputum smear microscopy need written guidance on quantification and inventory for reagents and consumables for Ziehl-Neelsen and luminescent methods. 2 national experts will develop the guideline and practical instructions based on internationally recommended practices. Training will be done within the lab training program planned for phase 2.</t>
  </si>
  <si>
    <t>1.4.9 d-new</t>
  </si>
  <si>
    <t xml:space="preserve">Printing of guidance on quantification and inventory for sputum smear microscopy reagents and consumables. </t>
  </si>
  <si>
    <t>250 copies of guidance will be printed. Unit cost is estimated as $10.</t>
  </si>
  <si>
    <t>1.5.1</t>
  </si>
  <si>
    <t>KAP survey will be provided in Y5 and findings will be compared to KAP survey results from Phase 1 in order to evaluate ACSM interventions. Cost includes TA mission, interviewer's fees and training costs.</t>
  </si>
  <si>
    <t>Training workshops will be organised for mass media representatives in priority issues of TB control to enhance public awareness and social mobilisation for effective TB control. 1 workshops will be organised for 20 participants in Y3-Y5, before the World TB day.</t>
  </si>
  <si>
    <t>Health Information Center</t>
  </si>
  <si>
    <t>During Y3, the materials will be redeveloped  and printed for 3 and 4. Additionally, the materials will be printed in Y5.</t>
  </si>
  <si>
    <t>Operational costs for TB Resource Center at the Ministry of Health Information Centre (5 % increase is forecasted starting from Y4)</t>
  </si>
  <si>
    <t>Operational expenses of TB resource center (communication expenses, internet) will be covered.</t>
  </si>
  <si>
    <t>1.5.7 c- new</t>
  </si>
  <si>
    <t xml:space="preserve">Informational and educational events and activities, including seminars and round-tables for public associations, media and educators   </t>
  </si>
  <si>
    <t>It is planned to conduct 4 trainings and 1 round table per quarter</t>
  </si>
  <si>
    <t>Trainings workshops for community activists will be held to generate public awareness and raise social commitment at community level for fighting TB, with emphasis on reducing TB-related stigmatization and using community and family levers to motivate the patients to complete treatment and avoid the development of drug resistance. NRCS will train 100 people per year (13 participants, 8 trainings in Y3-Y5).</t>
  </si>
  <si>
    <t>1.6.3</t>
  </si>
  <si>
    <t>Recruitment of international consultant to evaluate the progress of interventionas in strengthening diagnostic counselling and testing (DCT) for HIV among TB patients in Y4 [Technical assistance]</t>
  </si>
  <si>
    <t>In Year 4, technical assistance  (by an external consultant) will be provided to the NTP and National AIDS Prevention Centre to evaluate progress after Phase 1 mission and plan interventions and develop recommendations for future actions.</t>
  </si>
  <si>
    <t>Objective 2 :To improve the health system performance for effective tuberculosis control</t>
  </si>
  <si>
    <t>2.1.1</t>
  </si>
  <si>
    <t>Recruitment of international consultant in strengthening the framework of PHC involvement in TB control in Y4 [Technical assistance]</t>
  </si>
  <si>
    <t>In Year 4, external technical assistance will be provided to evaluate the project interventions in PHC performance in regard to TB control.</t>
  </si>
  <si>
    <t>2.1.2 - new</t>
  </si>
  <si>
    <t>The new national guidelines on TB control for PHC providers will be printed at the beginning of Year 2 and further distributed during training (number of copies needed: 6,000).</t>
  </si>
  <si>
    <t>Cost of 1 copy: $ 3.0; totally $ 18 000 (in Year 2) for 6000 copies</t>
  </si>
  <si>
    <t>2.1.6 a</t>
  </si>
  <si>
    <t>2.1.6 b -new</t>
  </si>
  <si>
    <t>Printing of  algorithm for PHC doctors  (standard plan of treatment of TB patient)</t>
  </si>
  <si>
    <t>It is requested to print additional 5000 copies of algorithm.  Copies will be distributed to PHC doctors, administration of PHC facilities and TB facilities.  Some  copies will be reserved for distribution in 2014-2015 for new PHC doctors. Cost estimate is based on the previous similar procurement done in 2011 adjusted to the price fluctuation advised by supplier. The estimated unit cost is $1.03* 5,000 units=5,150.</t>
  </si>
  <si>
    <t>2.1.7</t>
  </si>
  <si>
    <t>Organize national workshop in Y4 to review the performance of PHC services in relation to  TB control and plan future actions</t>
  </si>
  <si>
    <t>One national workshops will be organised in Years 4 to review performance of PHC services in relation to TB control and plan future actions.</t>
  </si>
  <si>
    <t>2.1.8-new</t>
  </si>
  <si>
    <t xml:space="preserve">Members of the HSS working group will conduct mini-assessment of effectiveness of the PHC trainings. They will conduct visits  to 3 velayats semiannually in Y3-Y4 and once in Y5. Trained PHC staff will be surveyed with the post-test questionnaire with aim to assess how the knowledge "survives" after 3,6, 12 months following training, how the PHC doctors use the knowledge in the daily practice, what gaps remain. The results will be communicated to the trainers and used for adjustment of training modules. </t>
  </si>
  <si>
    <t>2.2.2</t>
  </si>
  <si>
    <t>Recruitment of international consultant to provide technical assistanceto the MOHMI and NTP in improving hospital performance in TB control in Y3</t>
  </si>
  <si>
    <t>TB hospitals have to develop and implement IC plans.Technical assistance (by an external and a local expert) will be provided to the Ministry of Health and NTP in improving effectiveness, efficiency and safety (with particular emphasis on infection control in TB hospitals for preventing cross-contamination and development of drug resistance) in in-patient TB hospitals and departments.One consultancy mission is planned in Y3.</t>
  </si>
  <si>
    <t>2.2.4</t>
  </si>
  <si>
    <t>Recruitment of international and local consultant to provide technical assistance in human resources planning for TB control in Y4.</t>
  </si>
  <si>
    <t>Technical assistance (by an external and a local expert) will be provided to the Ministry of Health in mid-term and longer term manpower planning for TB control, to be aligned with the overall health system human resources development strategy. One consultancy mission is planned in Y4.</t>
  </si>
  <si>
    <t>Recruitment of local consultant to provide technical assistance in monitoring and evaluation of PAL implementation in the pilot area in Y4</t>
  </si>
  <si>
    <t>Organize national workshops for the introduction of PAL inpilot regions, evaluation and further planning</t>
  </si>
  <si>
    <t>One national workshops will be organised in Years 3 to evaluate project progress, plan future actions and develop recommendations to MOH and NTP for expansion of the approach in the country.</t>
  </si>
  <si>
    <t>2.3.5</t>
  </si>
  <si>
    <t>Conduct training of general health service doctors in PAL in the pilot regions (20 participants,Y4-7 trainings, Y5- 3 trainings)</t>
  </si>
  <si>
    <t>Training of general health service doctors in PAL will be conducted in the pilot region  during Years 4-5. Totally 200 specialists will be trained (20 participants,Y4-7 trainings, Y5- 3 trainings).</t>
  </si>
  <si>
    <t>Objective 3 :To introduce and expand access to diagnosis and treatment of drug-resistant tuberculosis</t>
  </si>
  <si>
    <t>TOT will be conducted to train national trainers, who will then train  TB and PHC specialists In their respective regions (20 participants , 1 training in Y3).</t>
  </si>
  <si>
    <t>Training in MDR-TB management for staff from PHC service who will be involved in follow-up of MDR-TB patients during out-patient phase of treatment with special emphasis on psychosocial support to ensure adherence. It is planned to train 300 PHC providers ( 15 participants,2 trainings in Y3, 8 trainings in Y4, 10 trainings in Y5).</t>
  </si>
  <si>
    <t>Local training on infection control will be organised for staff from MDR-TB treatment delivery sites and regional laboratories: totally 120 persons to be trained (20 participants, 1 training - Y3, 3 trainings in Y4 , 2 trainings in Y5).</t>
  </si>
  <si>
    <t>3.1.8</t>
  </si>
  <si>
    <t>Installlation of ventilation system of MDR-TB in-patient department of penitentiary sector (MRK-15)</t>
  </si>
  <si>
    <t xml:space="preserve">Limited support is requested for infrastructure rehabilitation at MDR-TB at Central Prison Hospital (for installation of the external negative pressure ventilation system, patient separation measures and ensuring proper drug storage conditions) for treatment of MDR-TB patients starting in the prison in 2014. </t>
  </si>
  <si>
    <t>3.1.9 a</t>
  </si>
  <si>
    <t xml:space="preserve">Support to infrastructure rehabilitation of the newly established regional reference laboratories which will be involved in DR-TB surveillance and diagnosis in  Dashoguz (during Year 3), for ensuring proper workflow amd infection control including installation of the external negative pressure ventilation system. </t>
  </si>
  <si>
    <t>3.1.9 b -new</t>
  </si>
  <si>
    <t>Procurement of tools for monitoring engineering measures of Infection Control  (airflow, UV)</t>
  </si>
  <si>
    <t xml:space="preserve">Procurement of anemometers,  UV-radiometers  and analyzers of voltage for Centre for TB Treatment and Prophylaxis, 5 regional TB hospitals, Project monitoring, Turkmenmedtechnika. </t>
  </si>
  <si>
    <t xml:space="preserve">PSM costs for equipment for regional reference laboratory in Dashoguz region (transportation,procurement handling  and insurance fees)  </t>
  </si>
  <si>
    <t xml:space="preserve">3.1.12 </t>
  </si>
  <si>
    <t>Installation of doors and windows in 4  MDR TB sites in 4 regions - Mary, Turkmenabad, Balkanabad, Dashoguz. Estimated unit cost $36,667 per department (Infection control in MDR TB sites)</t>
  </si>
  <si>
    <t>Small MDR-TB departments will be renovated to ensure IC measures and ensure availability of MDR-TB beds at each regional TB hospital. Cost includes installation of windows and doors, ventilators, small
repair works, ensuring uninterrupted electrical, heating and sanitaryware nets, and establishment of  hall tambours -locks.</t>
  </si>
  <si>
    <t>Local training on infection control will be organised for the NRCS staff working with the  MDR-TB patients  (12 participants, 1 training in Y3-5)</t>
  </si>
  <si>
    <t>Maintence cost is budgeted for 4 MGIT machines ( 3 - procured within Grant and 1 -previously already in place at NRL).</t>
  </si>
  <si>
    <t xml:space="preserve">PSM costs for MGIT technology in Dashoguz region (transportation,procurement handling  and insurance fees)  </t>
  </si>
  <si>
    <t>Procurement of  equipment for DR-TB diagnosis (molecular line probe assay, PCR GenoType MTBDR Plus technology), 1 machine will be procured for Dashoguz .</t>
  </si>
  <si>
    <t>Maintence cost is budgeted for 2 PCR machines.</t>
  </si>
  <si>
    <t xml:space="preserve">PSM costs for PCR GenoType MTBDR Plus technology (transportation,procurement handling  and insurance fees) </t>
  </si>
  <si>
    <t>Maintence cost is budgeted for 6 GeneXpert machines.</t>
  </si>
  <si>
    <t xml:space="preserve">PSM costs for GeneXperts for Balkan and Ahal regional TB laboratories (transportation,procurement handling  and insurance fees)  </t>
  </si>
  <si>
    <t>Culture investigations (automated technique on liquid media) will be performed by the NRL and regional laboratories.In 2013 the estimated number of tests is 1660, in 2014 -2450, 2015-2880.</t>
  </si>
  <si>
    <t xml:space="preserve">PSM costs for Culture and DST to 1st line drugs (transportation,procurement handling  and insurance fees)   </t>
  </si>
  <si>
    <t>DST to 1st line drugs will be performed in culture-positive cases using manual technique on solid media, for quality assurance of automated MGIT technique.In 2013 the estimated number of tests is 1660, in 2014 -2450, 2015-2880.</t>
  </si>
  <si>
    <t xml:space="preserve">PSM costs for DST to 1st line drugs (manual technique (transportation,procurement handling  and insurance fees)   </t>
  </si>
  <si>
    <t xml:space="preserve">PSM costs for tests for rapid identification of R/H resistance (transportation,procurement handling  and insurance fees)   </t>
  </si>
  <si>
    <t xml:space="preserve">PSM costs for  rapid detection and MDR screening GeneXpert technology (transportation,procurement handling  and insurance fees)  </t>
  </si>
  <si>
    <t>Visits of SRL (National Mycobacteria Reference Laboratory, National Institute of Public Health and the Environment, Bilthoven, The Netherlands) to the NRL with the scope of technical assistance and external laboratory quality assurance (1 mission per Y3-Y5)</t>
  </si>
  <si>
    <t>NRL specialists will visit the SRL in Bilthoven, Netherlands, for for in-depth on-site training on new techniques (1 trainining for 3 participants per Y3-Y5).</t>
  </si>
  <si>
    <t>With the scope of external laboratory quality assurance of DST to 1st line and 2nd line TB drugs in support of the DR-TB management programme, strains will be shipped quarterly to the Supranational Reference Laboratory (SRL) in Bithoven, Netherlands.</t>
  </si>
  <si>
    <t>Activty 3.3 Treatment of drug-resistant TB cases</t>
  </si>
  <si>
    <t>Cultures by manual technique on solid media will be performed for monitoring of treatment of MDR-TB patients.Calculations were done based on National MDR-TB Protocol. In 2013 the estimated number of tests is 660, in 2014 -2244, 2015-4356.</t>
  </si>
  <si>
    <t xml:space="preserve">PSM costs for  reagents for culture investigations for MDR-TB patients on treatment ,manual technique (transportation,procurement handling  and insurance fees)  </t>
  </si>
  <si>
    <t>DST to 2nd line drugs will be performed in all MDR-TB patients on treatment. DST to 2nd line will be conducted in accordance with National MDR-TB Protocol.In 2013 the estimated number of tests is 100, in 2014 -340, 2015-660</t>
  </si>
  <si>
    <t xml:space="preserve">PSM costs for reagents for DST to 2nd line drugs (transportation,procurement handling  and insurance fees)  </t>
  </si>
  <si>
    <t xml:space="preserve">PSM costs for 2nd line anti-TB drugs for MDR-TB patients to the country (transportation,procurement handling  and insurance fees)  </t>
  </si>
  <si>
    <t>3.3.5 a -revised (distributed between 3 lines)</t>
  </si>
  <si>
    <t>Cost of reagents for electrolyte analysis for DR-TB patients on treatment</t>
  </si>
  <si>
    <t>MDR-TB patients on treatment will be monitored for hypokaliemia side effect of second line treatment. The budget was allocated for reagents, while the tests will be done using electrolyte analyzers, procured under Grant.</t>
  </si>
  <si>
    <t>3.3.5 b- revised (distributed between 3 lines)</t>
  </si>
  <si>
    <t xml:space="preserve">PSM costs for reagents for electrolyte analysis </t>
  </si>
  <si>
    <t>3.3.5 c- revised (distributed between 3 lines)</t>
  </si>
  <si>
    <t>3.3.5 d-new</t>
  </si>
  <si>
    <t xml:space="preserve">Procurement of electrolyte analyzers </t>
  </si>
  <si>
    <t>Montlhy monitoring of levels of Kalium in blood is required during 2nd line treatment with injectable drugs. Currently the NTP has capacity to perform such tests only at central level. The grant will support procurement of electrolye anlyzers for 5 regional TB hosptials. Proxy price per 1 analyzer is $8,500. Thus, total amount required for 5 analyzers is $42,500.</t>
  </si>
  <si>
    <t>3.3.5 e-new</t>
  </si>
  <si>
    <t xml:space="preserve">PSM costs for electrolyte analyzers </t>
  </si>
  <si>
    <t>3.3.6 a</t>
  </si>
  <si>
    <t xml:space="preserve">Procurement of ultraviolet lamps [environment measures for infection control] </t>
  </si>
  <si>
    <t>Procurement of UV lamps for two in-patient DR-TB treatment sites in the civilian and penitentiary sectors, NRL and reference laboratories (100 lamps were procured in Phase 1 and additional 30 lamps in Year 5 to replace the broken / failed ones)</t>
  </si>
  <si>
    <t>3.3.6 b</t>
  </si>
  <si>
    <t>Spare parts (filters and UV-C bulbs ) for UV lamps for 1 year non-stop operation</t>
  </si>
  <si>
    <t>Spare parts will be procured for the 100 lamps procured in Phase 1 and 30 lamps in Y5.</t>
  </si>
  <si>
    <t>3.3.6 c</t>
  </si>
  <si>
    <t xml:space="preserve">PSM costs for ultraviolet lamps (transportation,procurement handling  and insurance fees)  </t>
  </si>
  <si>
    <t>3.3.9 a - new line</t>
  </si>
  <si>
    <t>Procurement of respirator fit-testers</t>
  </si>
  <si>
    <t>The grant provides the NTP with high-protection respirators. It is required to monitor that the medical staff wares respirators correctly. For monitoring this, the PR will procure kits for fit testing (quantitative). The need is 45 kits: 1 CTTP, 5 regional TB hospitals, 37 TB departments, 1 for Central Prison Hospital and 1 for the NRCS, totally 45 kits. Estimated cost  of 1 kit  is $143.74.</t>
  </si>
  <si>
    <t>3.3.9 b - new line</t>
  </si>
  <si>
    <t>PSM costs of respirators fit-tester</t>
  </si>
  <si>
    <t>Conduct MDR-TB patient  patient education and counselling sessions by adherence counsellors</t>
  </si>
  <si>
    <t>Patient education and counselling sessions will be conducted by adherence counsellors in out-patient basis.Estimated number of sessions: 2 quarter-6 sessions, 13 quarter- 12 sessions, 14-20 quarters- 36 sessions.</t>
  </si>
  <si>
    <t>The National Red Crescent Society plans to  hire staff in Ashgabat and regions for councelling sevices. Full costs of salaries are budgeted, as these positions were created to directly support the project activities.</t>
  </si>
  <si>
    <t>MDR-TB patients on continuation phase (16 month) will be given monthly food parcels as means of motivation to treatment adherence and prevention of hypokaliemia.It is estimated that 85- 90 % of patients will stay on treatment in the first year of treatment and 80-85% on the 2nd year of treatment. Since the country does not have experience with MDR-TB management, these estimates are subject to correction based on the actual needs.</t>
  </si>
  <si>
    <t>3.4.4 b</t>
  </si>
  <si>
    <t>Cost of delivery food parcels to DOTS cabinets</t>
  </si>
  <si>
    <t>Objective 4 Project management and administration</t>
  </si>
  <si>
    <t xml:space="preserve">Supervision visits will be conducted by quarterly by M&amp;E team (M&amp;E specialist and Senior TB  Specialist) and by Construction Specialist to the renovation sites in Mary and Dashoguz. </t>
  </si>
  <si>
    <t>External audit will be conducted for 2 SR's on annual basis- NRCS and Health Information Center</t>
  </si>
  <si>
    <t>SR capacity assesment by international consultant</t>
  </si>
  <si>
    <t>Trainings in M&amp;E and Finance for the SR's will be conducted annually during Y3-Y5. Training on monitoring of  parcel distribution will be conducted annually in all 5 regions.</t>
  </si>
  <si>
    <t xml:space="preserve">SR (NRCS) staff capacity building by conducting study visit to MDR TB patient support (Belgrad or Tomsk, Russia) </t>
  </si>
  <si>
    <t>Lumpsum of $10,000 is foreseen for the capacity development of national entities, and will be detailed after development of plan by UNDP headqurters.</t>
  </si>
  <si>
    <t>4.6</t>
  </si>
  <si>
    <t>4.11</t>
  </si>
  <si>
    <t>4.12</t>
  </si>
  <si>
    <t>4.14</t>
  </si>
  <si>
    <t>Salary of TB project coordinator of  Health Information center</t>
  </si>
  <si>
    <t>The salary of TB project Health Information Center will be covered by MOHMI</t>
  </si>
  <si>
    <t>4.15</t>
  </si>
  <si>
    <t>Health Information Center - administrative charges- 5%</t>
  </si>
  <si>
    <t>5%  is budgeted  as administrative charges under SR agreement with Health Information Center</t>
  </si>
  <si>
    <t>4.18</t>
  </si>
  <si>
    <t>UNDP Administrative charges- 7% according to the agreeement between GF and UNDP</t>
  </si>
  <si>
    <t xml:space="preserve">Grand Total </t>
  </si>
  <si>
    <t>Conduct Knowledge, Attitude and Practices (KAP) survey to evaluate  impact of ACSM interventions implemented by Round 9 Grant for TB in Y5.</t>
  </si>
  <si>
    <t>Budget Codes</t>
  </si>
  <si>
    <t xml:space="preserve">Budget Description </t>
  </si>
  <si>
    <r>
      <t xml:space="preserve">PLANNED ACTIVITIES
</t>
    </r>
    <r>
      <rPr>
        <sz val="11"/>
        <color theme="1"/>
        <rFont val="Calibri"/>
        <family val="2"/>
        <charset val="204"/>
        <scheme val="minor"/>
      </rPr>
      <t>List activity results and associated actions. Please use the numbering of outputs as they are in the RRF/SRF of ProDoc</t>
    </r>
  </si>
  <si>
    <t xml:space="preserve">In 2012, WHO issued the new recommendations for revision of the definitions of TB cases and treatment outcomes (for both sensitive and drug resistant TB cases) and proposed relevant changes in routine country recording and reporting systems. Technical assistance (by an external consultant and local expert) will be contracted in implementation of the new guidance and adjusting the existing recording and recording forms (in Year 1). </t>
  </si>
  <si>
    <t xml:space="preserve">Mechanical medical scales will be procured for 5 regional TB hospitals (2 per hospital - 1 for MDR-TB and 1 for other patients), 56 district TB facilities (1 for each), and 11 for penitentiary TB facilities, totally 77 scales (estimated cost US$ 430 including delivery costs). 
                                                                                                                                                                                                                                           </t>
  </si>
  <si>
    <t xml:space="preserve">Number of TB and PHC services staff (doctors and nurses) trained and re-trained in DOTS, drug management and MDR-TB  management.
Baseline: 2011 – 1,168
Target 2014- 480
</t>
  </si>
  <si>
    <t>Number of new smear-positive TB cases notified to the national health authorities during the specified period.
Baseline: 2011 – 1,137
Target 2013- 1,500
Number of all TB cases notified  to the national health authorities during the specified period
Baseline: 2011 – 3,038
Target 2013 - 4,500
Number of staff from district and regional TB laboratories trained in microscopy techniques and culture methods.
Baseline: 2012 - 29
Target 2013 - 20
Number of direct sputum microscopy investigations for TB diagnosis and treatment monitoring. 
Baseline: 2011 – 85,755
Target 2013- 94,040
Number of culture investigations (manual technique) for confirmation of TB diagnosis and monitoring of treatment.
Baseline: 2011  - 2,198
Target 2013- 6,600
Treatment success rate: new smear positive TB cases.
Baseline 2010 – 74%
Target 2013- 81%
Number of TB patients receiving incentives (food parcels) for better adherence to treatment during out-patient phase of 1st line treatment.
Baseline 2011 – 2,274
Target 2013 - 2,805</t>
  </si>
  <si>
    <t xml:space="preserve">Number of TB and PHC services staff (doctors and nurses) trained and re-trained in DOTS, drug management and MDR-TB  management.
Baseline: 2011 – 1,168
Target 2013- 300
</t>
  </si>
  <si>
    <t xml:space="preserve">TB cases with results for diagnostic drug susceptibility testing for MDR-TB among those eligible 
Baseline: 2011 – 40.5%
Target 2013 - 48%
Confirmed MDR-TB cases enrolled on treatment: Laboratory-confirmed MDR-TB cases enrolled on 2nd line anti-TB treatment during the specified period of  assessment (number)
Baseline: N/a
Target 2013- 92
Number of MDR-TB patients on out-patient treatment receiving patient support (food incentives) for better adherence to treatment.
Baseline: N/a
Target 2013- 17
</t>
  </si>
  <si>
    <t>Number of new smear-positive TB cases notified to the national health authorities during the specified period.
Baseline: 2011 – 1,137
Target 2013 - 1,500
Number of all TB cases notified  to the national health authorities during the specified period
Baseline: 2011 – 3,038
Target 2013- 4,500
Number of staff from district and regional TB laboratories trained in microscopy techniques and culture methods.
Baseline: 2012 - 29
Target 2013- 20
Number of direct sputum microscopy investigations for TB diagnosis and treatment monitoring. 
Baseline: 2011 – 85,755
Target 2013- 94,040
Number of culture investigations (manual technique) for confirmation of TB diagnosis and monitoring of treatment.
Baseline: 2011  - 2,198
Target 2013- 6,600
Treatment success rate: new smear positive TB cases.
Baseline 2010 – 74%
Target 2013- 81%
Number of TB patients receiving incentives (food parcels) for better adherence to treatment during out-patient phase of 1st line treatment.
Baseline 2011 – 2,274
Target 2013- 2,805</t>
  </si>
  <si>
    <t xml:space="preserve">Number of TB and PHC services staff (doctors and nurses) trained and re-trained in DOTS, drug management and MDR-TB  management.
Baseline: 2011 – 1,168
Target 2013 - 300
</t>
  </si>
  <si>
    <t xml:space="preserve">TB cases with results for diagnostic drug susceptibility testing for MDR-TB among those eligible 
Baseline: 2011 – 40.5%
Target 2013- 48%
Confirmed MDR-TB cases enrolled on treatment: Laboratory-confirmed MDR-TB cases enrolled on 2nd line anti-TB treatment during the specified period of  assessment (number)
Baseline: N/a
Target 2013- 92
Number of MDR-TB patients on out-patient treatment receiving patient support (food incentives) for better adherence to treatment.
Baseline: N/a
Target 2013- 17
</t>
  </si>
  <si>
    <r>
      <t xml:space="preserve">EXPECTED  OUTPUTS
</t>
    </r>
    <r>
      <rPr>
        <sz val="11"/>
        <rFont val="Calibri"/>
        <family val="2"/>
        <charset val="204"/>
        <scheme val="minor"/>
      </rPr>
      <t>Add baseline, indica-tors including annual targets. Please use the numbering of outputs as they are in the RRF/ SRF of ProDoc</t>
    </r>
    <r>
      <rPr>
        <b/>
        <sz val="11"/>
        <rFont val="Calibri"/>
        <family val="2"/>
        <charset val="204"/>
        <scheme val="minor"/>
      </rPr>
      <t xml:space="preserve">
</t>
    </r>
  </si>
  <si>
    <r>
      <rPr>
        <b/>
        <sz val="11"/>
        <rFont val="Calibri"/>
        <family val="2"/>
        <charset val="204"/>
        <scheme val="minor"/>
      </rPr>
      <t>EXPECTED  OUTPUTS</t>
    </r>
    <r>
      <rPr>
        <sz val="11"/>
        <rFont val="Calibri"/>
        <family val="2"/>
        <charset val="204"/>
        <scheme val="minor"/>
      </rPr>
      <t xml:space="preserve">
Add baseline, indica-tors including annual targets. Please use the numbering of outputs as they are in the RRF/ SRF of ProDoc
</t>
    </r>
  </si>
  <si>
    <t>ANNUAL WORK PLAN –  YEAR 4 ( 1 October 2013 – 30 September 2014</t>
  </si>
  <si>
    <t>Activity 1.6 Collaborative activities for control of TB / HIV co-infection</t>
  </si>
  <si>
    <t>Number of new smear-positive TB cases notified to the national health authorities during the specified period.
Baseline: 2011 – 1,137
Target 2015 - 1,575
Number of all TB cases notified  to the national health authorities during the specified period
Baseline: 2011 – 3,038
Target 2015- 4,600
Number of staff from district and regional TB laboratories trained in microscopy techniques and culture methods.
Baseline: 2012 - 29
Target 2015- 20
Number of direct sputum microscopy investigations for TB diagnosis and treatment monitoring. 
Baseline: 2011 – 85,755
Target 2015- 103,760
Number of culture investigations (manual technique) for confirmation of TB diagnosis and monitoring of treatment.
Baseline: 2011  - 2,198
Target 2015- 14,600
Treatment success rate: new smear positive TB cases.
Baseline 2010 – 74%
Target 2015- 85%
Number of TB patients receiving incentives (food parcels) for better adherence to treatment during out-patient phase of 1st line treatment.
Baseline 2011 – 2,274
Target 2015- 2975</t>
  </si>
  <si>
    <t xml:space="preserve">Number of TB and PHC services staff (doctors and nurses) trained and re-trained in DOTS, drug management and MDR-TB  management.
Baseline: 2011 – 1,168
Target 2015 - 330
</t>
  </si>
  <si>
    <t>ANNUAL WORK PLAN –  YEAR 5 ( 1 October 2014 – 30 September 2015</t>
  </si>
  <si>
    <t xml:space="preserve"> Activity 1.1 :Strengthening management, coordination, monitoring and evaluation of the National Tuberculosis Programme</t>
  </si>
  <si>
    <t xml:space="preserve">Culture investigations (manual technique on solid media) will be performed by the NRL and regional laboratories in Balkanabad,Lebap and Mary, and later in Dashoguz regions. </t>
  </si>
  <si>
    <t xml:space="preserve">To discuss the key findings, plan the next steps and ensure effective implementation of recommendations of supervision / monitoring visits, quarterly meetings will be held at the CTTP. Participants: representatives of the MOH, regional Departments of Health, Ashgabat City Department of Health, CTTP, regional NTP units,  Medical Department of the MoI, NRCS, and the UNDP/GF GIU staff. </t>
  </si>
  <si>
    <t>Staff from the Central and Regional (velayat) NTP units, and key TB service facilities will be trained in the use of revised recording and reporting forms and database management. (15 participants,2 trainings)</t>
  </si>
  <si>
    <t>It is planned to train PHC doctors from all regions in TB control (training of new staff) to strengthen participation in it with emphasis on case detection, treatment follow up and community work. (3 days, 15 participants, 8 trainings of 15 participants ).Will include general doctors from the penitentiary sector. 1,060 PHC doctors will be trained over the Grant.</t>
  </si>
  <si>
    <t>It is planned to train  PHC doctors from all regions in TB control (training of new staff) to strengthen participation in it with emphasis on case detection, treatment follow up and community work. (3 days, 15 participants,Y5- 5 trainings of 15 participants).Will include nurses from the penitentiary sector. 1,030 PHC doctors will be trained over the Grant.</t>
  </si>
  <si>
    <t xml:space="preserve">Recruitment of an international consultant to provide technical assistance to MOHMI and NTP in assessment of financial needs of the NTP and developing financial sustainability plan  for TB control </t>
  </si>
  <si>
    <t xml:space="preserve">Technical assistance (by an external and a local expert) will be provided to the Ministry of Health and NTP in assessment of financial needs and development of a financial sustainability plan for TB control, e.g. in view of the need of take over by the Government beyond the Global Fund and other external support. </t>
  </si>
  <si>
    <t>Training of general health service doctors in PAL will be conducted in the pilot region  during Years 4-5. Totally 200 specialists will be trained (20 participants, Y5- 3 trainings).</t>
  </si>
  <si>
    <t>Training in managerial, clinical and laboratory aspects of DR-TB management for TB service staff DR-TB treatment delivery sites (15 participants,2 trainings)</t>
  </si>
  <si>
    <t>Training in MDR-TB management for staff from PHC service who will be involved in follow-up of MDR-TB patients during out-patient phase of treatment with special emphasis on psychosocial support to ensure adherence. 15 participants10 trainings in Y5).</t>
  </si>
  <si>
    <t>Local training on infection control will be organised for staff from MDR-TB treatment delivery sites and regional laboratories. 20 participants,  2 trainings in Y5.</t>
  </si>
  <si>
    <t>Local training on infection control will be organised for the NRCS staff working with the  MDR-TB patients  (12 participants, 1 training in Y5)</t>
  </si>
  <si>
    <t xml:space="preserve">The new Order #109 includes updates on TB diagnostics, as well as control of MDR-TB. It is requested to print 1000 copies of the Order to distribute among central, regional and district level TB facilities; Ministry of Health and regional departments of health; TB department of Turkmen State University; PHC facilities, Sanitary-Epidemiology Service staff at all levels. The cost estimate is based on the market research done in September 2012. Unit cost $12.00 (1 order of approx.528 pages of A5 format , in Turkmen and Russian languages)*1000 units=$12,000. </t>
  </si>
  <si>
    <t>It is planned to train PHC doctors from all regions in TB control (training of new staff) to strengthen participation in it with emphasis on case detection, treatment follow up and community work. (3 days, 15 participants, Y3- 6 trainings. Will include general doctors from the penitentiary sector. 1,060 PHC doctors will be trained over the Grant.</t>
  </si>
  <si>
    <t>It is planned to train PHC nurses from all regions in TB control (training of new staff) to strengthen participation in it with emphasis on case detection, treatment follow up and community work. (3 days, 15 participants,Y3-  6 trainings). 1,030 PHC nurses will be trained over the Grant.</t>
  </si>
  <si>
    <t>Training in managerial, clinical and laboratory aspects of DR-TB management for TB service staff DR-TB treatment delivery sites (15 participants,2 trainings in 2013.</t>
  </si>
  <si>
    <t>Training in MDR-TB management for staff from PHC service who will be involved in follow-up of MDR-TB patients during out-patient phase of treatment with special emphasis on psychosocial support to ensure adherence. 15 participants,2 trainings in 2013.</t>
  </si>
  <si>
    <t>Local training on infection control will be organised for staff from MDR-TB treatment delivery sites and regional laboratories: totally 120 persons to be trained (20 participants, 1 training in 2013).</t>
  </si>
  <si>
    <t>Local training on infection control will be organised for the NRCS staff working with the  MDR-TB patients  (12 participants, 1 training in 2013)</t>
  </si>
  <si>
    <r>
      <t xml:space="preserve">PLANNED ACTIVITIES
</t>
    </r>
    <r>
      <rPr>
        <sz val="11"/>
        <rFont val="Calibri"/>
        <family val="2"/>
        <charset val="204"/>
        <scheme val="minor"/>
      </rPr>
      <t>List activity results and associated actions. Please use the numbering of outputs as they are in the RRF/SRF of ProDoc</t>
    </r>
  </si>
  <si>
    <t>It is planned to train PHC doctors from all regions in TB control (training of new staff) to strengthen participation in it with emphasis on case detection, treatment follow up and community work. (3 days, 15 participants, 8 trainings ).Will include general doctors from the penitentiary sector. 1,060 PHC doctors will be trained over the Grant.</t>
  </si>
  <si>
    <t>It is planned to train PHC nurses from all regions in TB control (training of new staff) to strengthen participation in it with emphasis on case detection, treatment follow up and community work. (3 days, 15 participants).Will include nurses from the penitentiary sector. 1,030 PHC doctors will be trained over the Grant.</t>
  </si>
  <si>
    <t>It is planned to train PHC doctors from all regions in TB control (training of new staff) to strengthen participation in it with emphasis on case detection, treatment follow up and community work. (3 days, 15 participants; Y4-8 trainings ).Will include general doctors from the penitentiary sector. 1,060 PHC doctors will be trained over the Grant.</t>
  </si>
  <si>
    <t>It is planned to train  PHC nurses from all regions in TB control (training of new staff) to strengthen participation in it with emphasis on case detection, treatment follow up and community work. (3 days, Y4-8 trainings of 15 participants , Y5- 5 trainings of 15 participants).Will include nurses from the penitentiary sector. 1,030 PHC doctors will be trained over the Grant.</t>
  </si>
  <si>
    <t>TB cases with results for diagnostic drug susceptibility testing for MDR-TB among those eligible 
Baseline: 2011 – 40.5%
Target 2014- 63%
Confirmed MDR-TB cases enrolled on treatment: Laboratory-confirmed MDR-TB cases enrolled on 2nd line anti-TB treatment during the specified period of  assessment (number)
Baseline: N/a
Target 2014 - 210
Number of MDR-TB patients on out-patient treatment receiving patient support (food incentives) for better adherence to treatment.
Baseline: N/a
Target 2014 - 128
Interim results: culture conversion at six months:  MDR-TB cases initiated on a 2nd line anti-TB treatment who have a negative culture at the end of six months of treat-ment during the specified period of assessment (number and percentage)
Baseline: N/a
Target 2014 - 76%</t>
  </si>
  <si>
    <t>TB cases with results for diagnostic drug susceptibility testing for MDR-TB among those eligible 
Baseline: 2011 – 40.5%
Target 2015- 68%
Confirmed MDR-TB cases enrolled on treatment: Laboratory-confirmed MDR-TB cases enrolled on 2nd line anti-TB treatment during the specified period of  assessment (number)
Baseline: N/a
Target 2015- 248
Number of MDR-TB patients on out-patient treatment receiving patient support (food incentives) for better adherence to treatment.
Baseline: N/a
Target 2015- 236
Interim results: culture conversion at six months:  MDR-TB cases initiated on a 2nd line anti-TB treatment who have a negative culture at the end of six months of treat-ment during the specified period of assessment (number and percentage)
Baseline: N/a
Target 2015 - 77%</t>
  </si>
  <si>
    <t>TR                                                                 IA Code: 001981       Account: 75700</t>
  </si>
  <si>
    <t>TR                                                                 IA Code: 002066       Account: 75700</t>
  </si>
  <si>
    <t>M&amp;E                               IA Code: 001981       Account: 71600</t>
  </si>
  <si>
    <t>IF                                  IA Code: 001981       Account: 72400, 72800</t>
  </si>
  <si>
    <t>IF                                  IA Code: 001981       Account: 72200</t>
  </si>
  <si>
    <t>IF                                  IA Code: 001981       Account: 72100</t>
  </si>
  <si>
    <t>IF                                  IA Code: 001981       Account: 72400</t>
  </si>
  <si>
    <t>OVER                           IA Code: 001981       Account: 72500, 74200</t>
  </si>
  <si>
    <t>TR                                IA Code: 002066       Account: 75700</t>
  </si>
  <si>
    <t>HR                               IA Code: 002066       Account: 71400</t>
  </si>
  <si>
    <t>M&amp;E                               IA Code: 001981       Account: 74200</t>
  </si>
  <si>
    <t>P&amp;A                             IA Code: 002066       Account: 71300</t>
  </si>
  <si>
    <t>P&amp;A                             IA Code: 001981      Account: 74200</t>
  </si>
  <si>
    <t>M&amp;E                               IA Code: 002066       Account: 71200</t>
  </si>
  <si>
    <t>TR                                  IA Code: 002066       Account: 75700</t>
  </si>
  <si>
    <t>TA                                IA Code: 002066       Account: 71200</t>
  </si>
  <si>
    <t>TA                                              IA Code: 002066                                 Account: 71300</t>
  </si>
  <si>
    <t>TA                                                    IA Code: 002066                                 Account: 71200</t>
  </si>
  <si>
    <t>TR                                                    IA Code: 002066                                 Account: 75700</t>
  </si>
  <si>
    <t xml:space="preserve"> TR                                                   IA Code: 002066                                 Account: 75700</t>
  </si>
  <si>
    <t>TA                                                    IA Code: 002066                                 Account: 71300</t>
  </si>
  <si>
    <t>TR                                                   IA Code: 002066                                 Account: 75700</t>
  </si>
  <si>
    <t>M&amp;E                                                    IA Code: 002066                                 Account: 71600</t>
  </si>
  <si>
    <t>TA                                                   IA Code: 002066                                 Account: 71200</t>
  </si>
  <si>
    <t xml:space="preserve"> HR                                                   IA Code: 002066                                 Account: 71400</t>
  </si>
  <si>
    <t>OVER                                                   IA Code: 002066                                 Account: 72100</t>
  </si>
  <si>
    <t>P&amp;A                                                      IA Code: 001981    Account: 74200</t>
  </si>
  <si>
    <t>M&amp;E                                                       IA Code: 001981    Account: 71600</t>
  </si>
  <si>
    <t>HP                                                       IA Code: 001981    Account: 72200</t>
  </si>
  <si>
    <t>PSM                                                       IA Code: 001981    Account: 74700</t>
  </si>
  <si>
    <t>HP                                                       IA Code: 001981    Account: 72300</t>
  </si>
  <si>
    <t>PSM                                                       IA Code: 001981    Account: 74700, 74200</t>
  </si>
  <si>
    <t>P&amp;A                                                       IA Code: 001981    Account: 74200</t>
  </si>
  <si>
    <t xml:space="preserve"> TR                                                      IA Code: 001981    Account: 75700</t>
  </si>
  <si>
    <t>IF                                                       IA Code: 001981    Account: 72200</t>
  </si>
  <si>
    <t>MED                                                       IA Code: 001981    Account: 72300</t>
  </si>
  <si>
    <t>PSM                                                     IA Code: 001981    Account: 74700, 74200</t>
  </si>
  <si>
    <t>LS                                                       IA Code: 001981    Account: 72300</t>
  </si>
  <si>
    <t>IF                                                       IA Code: 001981    Account: 72400, 72800,74700</t>
  </si>
  <si>
    <t>PSM                                                      IA Code: 001981    Account: 74700</t>
  </si>
  <si>
    <t>COM                                                       IA Code: 001981    Account: 74200</t>
  </si>
  <si>
    <t>TR                                                       IA Code: 001981    Account: 75700</t>
  </si>
  <si>
    <t>P&amp;A                                                       IA Code: 001981    Account: 72100</t>
  </si>
  <si>
    <t>IF                                                       IA Code: 001981    Account: 72100</t>
  </si>
  <si>
    <t>IF                                                       IA Code: 001981    Account: 72200, 74700</t>
  </si>
  <si>
    <t>HP                                                       IA Code: 001981    Account:</t>
  </si>
  <si>
    <t>PSM                                                      IA Code: 001981    Account: 74700, 74200</t>
  </si>
  <si>
    <t>TR                                                      IA Code: 001981    Account: 75700</t>
  </si>
  <si>
    <t>LS                                                       IA Code: 001981    Account: 72100</t>
  </si>
  <si>
    <t>HP                                                       IA Code: 001981    Account:72200</t>
  </si>
  <si>
    <t xml:space="preserve"> HP                                                      IA Code: 001981    Account: 72300</t>
  </si>
  <si>
    <t xml:space="preserve"> IF                                                      IA Code: 001981    Account: 72400</t>
  </si>
  <si>
    <t>HR                                                       IA Code: 001981    Account: 71400</t>
  </si>
  <si>
    <t>M&amp;E                                                      IA Code: 001981    Account: 71600</t>
  </si>
  <si>
    <t xml:space="preserve">OVER                                                       IA Code: 001981    Account: 72400, 72500,  73100, 73500 </t>
  </si>
  <si>
    <t>P&amp;A                                                      IA Code: 001981    Account: 74200, 74500</t>
  </si>
  <si>
    <t>P&amp;A                                                       IA Code: 001981    Account: 74100</t>
  </si>
  <si>
    <t>P&amp;A                                                       IA Code: 001981    Account: 71200</t>
  </si>
  <si>
    <t>PSM                                                       IA Code: 001981    Account:</t>
  </si>
  <si>
    <t>HR                                                           IA Code: 005742      Account: 71400</t>
  </si>
  <si>
    <t xml:space="preserve">PSM                                                 IA Code: 005742      Account: 72100 </t>
  </si>
  <si>
    <t>M&amp;E                                                 IA Code: 005742      Account: 71600</t>
  </si>
  <si>
    <t>IF                                                 IA Code: 005742      Account: 72400</t>
  </si>
  <si>
    <t>TR                                                 IA Code: 005742      Account: 75700</t>
  </si>
  <si>
    <t>OVER                                                 IA Code: 005742      Account: 72500</t>
  </si>
  <si>
    <t>TR                                                          IA Code: 004520      Account: 75700</t>
  </si>
  <si>
    <t xml:space="preserve"> COM                                                         IA Code: 004520      Account: 74200</t>
  </si>
  <si>
    <t>IF                                                          IA Code: 004520      Account: 72400</t>
  </si>
  <si>
    <t>COM                                                         IA Code: 004520      Account: 74200</t>
  </si>
  <si>
    <t>TR                                                         IA Code: 004520      Account: 75700</t>
  </si>
  <si>
    <t>HR                                                         IA Code: 004520      Account: 71400</t>
  </si>
  <si>
    <t xml:space="preserve"> OVER                                                         IA Code: 004520      Account: 72100</t>
  </si>
  <si>
    <t>OVER                                                       IA Code: 001981, 002066,004520,  005742                    Account: 75100</t>
  </si>
  <si>
    <t>TA                               IA Code: 002066       Account: 71200</t>
  </si>
  <si>
    <t>M&amp;E                                                 IA Code: 002066      Account: 72100</t>
  </si>
  <si>
    <t>TA                                                    IA Code: 002066                                 Account: 71200, 71300</t>
  </si>
  <si>
    <t xml:space="preserve">                      Activity 1.5 :TB advocacy, communication and social mobilisation (ACSM)</t>
  </si>
  <si>
    <t xml:space="preserve">                      Activity 1.6 Collaborative activities for control of TB / HIV co-infection</t>
  </si>
  <si>
    <t xml:space="preserve">                      Activity 2.1 Strengthening Primary Health Care involvement in TB control</t>
  </si>
  <si>
    <t xml:space="preserve">                      Activity 2.2 Strengthening key health system functions for effective TB control</t>
  </si>
  <si>
    <t xml:space="preserve">                     Activity 2.3 : Introducing Practical Approach to Lung Health (PAL)</t>
  </si>
  <si>
    <t xml:space="preserve">                     Activity 3.1.Strengthening national capacities for management of drug-resistant tuberculosis</t>
  </si>
  <si>
    <t xml:space="preserve">                     Activity 3.2 Drug resistance surveillance and diagnosis of drug-resistant TB cases</t>
  </si>
  <si>
    <t xml:space="preserve">                     Activty 3.3 Treatment of drug-resistant TB cases</t>
  </si>
  <si>
    <t xml:space="preserve">                    Activity 3.4 Patient support programme for drug-resistant TB patients</t>
  </si>
  <si>
    <t xml:space="preserve">               Activity 1.3 : Strengthening TB laboratory network</t>
  </si>
  <si>
    <t xml:space="preserve">                      Activity 1.1 :Strengthening management, coordination, monitoring and evaluation of the National Tuberculosis Programme</t>
  </si>
  <si>
    <t xml:space="preserve">               Activity 1. 4 Improving TB case management</t>
  </si>
  <si>
    <t>Objective 1 :  To consolidate DOTS framework through strengthening programme management, improving TB case detection and diagnosis and ensuring quality treatment</t>
  </si>
  <si>
    <t xml:space="preserve">                                                    Objective 4 Project management and administration</t>
  </si>
  <si>
    <t xml:space="preserve">              Activity 1.2 : Strengthening capacities for TB control in the penitentiary sector</t>
  </si>
  <si>
    <t xml:space="preserve">                    Activity 1.1 :Strengthening management, coordination, monitoring and evaluation of the National Tuberculosis Programme</t>
  </si>
  <si>
    <t xml:space="preserve">   </t>
  </si>
  <si>
    <t xml:space="preserve">                                                                                                                                     Activity 1.1 :Strengthening management, coordination, monitoring and evaluation of the National Tuberculosis Programme</t>
  </si>
  <si>
    <t>Activity 3.3 Treatment of drug-resistant TB cases</t>
  </si>
  <si>
    <t xml:space="preserve">                  Activity 1.1 :Strengthening management, coordination, monitoring and evaluation of the National Tuberculosis Programme</t>
  </si>
  <si>
    <t xml:space="preserve">                 Activity 1.2 : Strengthening capacities for TB control in the penitentiary sector</t>
  </si>
  <si>
    <t xml:space="preserve">                 Activity 1.3 : Strengthening TB laboratory network</t>
  </si>
  <si>
    <t xml:space="preserve">                 Activity 1. 4 Improving TB case management</t>
  </si>
  <si>
    <t xml:space="preserve">                  Activity 1.5 :TB advocacy, communication and social mobilisation (ACSM)</t>
  </si>
  <si>
    <t xml:space="preserve">                 Activity 1.6 Collaborative activities for control of TB / HIV co-infection</t>
  </si>
  <si>
    <t xml:space="preserve">                 Activity 2.1 Strengthening Primary Health Care involvement in TB control</t>
  </si>
  <si>
    <t xml:space="preserve">                 Activity 2.2 Strengthening key health system functions for effective TB control</t>
  </si>
  <si>
    <t xml:space="preserve">                 Activity 2.3 : Introducing Practical Approach to Lung Health (PAL)</t>
  </si>
  <si>
    <t xml:space="preserve">                  Activity 3.2 Drug resistance surveillance and diagnosis of drug-resistant TB cases</t>
  </si>
  <si>
    <t xml:space="preserve">                  Activity 3.1.Strengthening national capacities for management of drug-resistant tuberculosis</t>
  </si>
  <si>
    <t xml:space="preserve">                 Activty 3.3 Treatment of drug-resistant TB cases</t>
  </si>
  <si>
    <t xml:space="preserve">                 Activity 3.4 Patient support programme for drug-resistant TB patients</t>
  </si>
  <si>
    <t xml:space="preserve">                  Activity 1. 4 Improving TB case management</t>
  </si>
  <si>
    <t xml:space="preserve">                  Activity 1.6 Collaborative activities for control of TB / HIV co-infection</t>
  </si>
  <si>
    <t xml:space="preserve">                  Activity 2.1 Strengthening Primary Health Care involvement in TB control</t>
  </si>
  <si>
    <t xml:space="preserve">                  Activity 2.2 Strengthening key health system functions for effective TB control</t>
  </si>
  <si>
    <t xml:space="preserve">                  Activity 2.3 : Introducing Practical Approach to Lung Health (PAL)</t>
  </si>
  <si>
    <t xml:space="preserve">                 Activity 3.1.Strengthening national capacities for management of drug-resistant tuberculosis</t>
  </si>
  <si>
    <t xml:space="preserve">                  Activity 3.3 Treatment of drug-resistant TB cases</t>
  </si>
  <si>
    <t xml:space="preserve">                  Activity 3.4 Patient support programme for drug-resistant TB patients</t>
  </si>
  <si>
    <t>Number of new smear-positive TB cases notified to the national health authorities during the specified period.
Baseline: 2011 – 1,137
Target 2014 - 1,550
Number of all TB cases notified  to the national health authorities during the specified period
Baseline: 2011 – 3,038
Target 2014 - 4,600
Number of staff from district and regional TB laboratories trained in microscopy techniques and culture methods.
Baseline: 2012 - 29
Target 2014 - 30
Number of direct sputum microscopy investigations for TB diagnosis and treatment monitoring. 
Baseline: 2011 – 85,755
Target 2014 - 95.040
Number of culture investigations (manual technique) for confirmation of TB diagnosis and monitoring of treatment.
Baseline: 2011  - 2,198
Target 2014 -10,800
Treatment success rate: new smear positive TB cases.
Baseline 2010 – 74%
Target 2014 - 82%
Number of TB patients receiving incentives (food parcels) for better adherence to treatment during out-patient phase of 1st line treatment.
Baseline 2011 – 2,274
Target 2014 - 2,890</t>
  </si>
  <si>
    <t>Q 9
 01/10/12 -01/12/12</t>
  </si>
  <si>
    <t>Q 10
01/01/13 - 31/03/13</t>
  </si>
  <si>
    <t>Q 11
01/04/13 - 30/06/13</t>
  </si>
  <si>
    <t>Q 12
01/07/13 - 30/09/13</t>
  </si>
  <si>
    <t>Q 13
 01/10/13 -01/12/13</t>
  </si>
  <si>
    <t>Q 14
01/01/14 - 31/03/14</t>
  </si>
  <si>
    <t>Q 15
01/04/14 - 30/06/14</t>
  </si>
  <si>
    <t>Q 16
01/07/14 - 30/09/14</t>
  </si>
  <si>
    <t>Q 17
 01/10/14 -01/12/14</t>
  </si>
  <si>
    <t>Q 18
01/01/15 - 31/03/15</t>
  </si>
  <si>
    <t>Q 19
01/04/15 - 30/06/15</t>
  </si>
  <si>
    <t>Q 20
01/07/15 - 30/09/15</t>
  </si>
</sst>
</file>

<file path=xl/styles.xml><?xml version="1.0" encoding="utf-8"?>
<styleSheet xmlns="http://schemas.openxmlformats.org/spreadsheetml/2006/main">
  <numFmts count="2">
    <numFmt numFmtId="44" formatCode="_-&quot;£&quot;* #,##0.00_-;\-&quot;£&quot;* #,##0.00_-;_-&quot;£&quot;* &quot;-&quot;??_-;_-@_-"/>
    <numFmt numFmtId="164" formatCode="_-[$$-409]* #,##0.00_ ;_-[$$-409]* \-#,##0.00\ ;_-[$$-409]* &quot;-&quot;??_ ;_-@_ "/>
  </numFmts>
  <fonts count="17">
    <font>
      <sz val="11"/>
      <color theme="1"/>
      <name val="Calibri"/>
      <family val="2"/>
      <scheme val="minor"/>
    </font>
    <font>
      <sz val="11"/>
      <color theme="1"/>
      <name val="Calibri"/>
      <family val="2"/>
      <scheme val="minor"/>
    </font>
    <font>
      <sz val="10"/>
      <color theme="1"/>
      <name val="Arial"/>
      <family val="2"/>
      <charset val="204"/>
    </font>
    <font>
      <b/>
      <sz val="11"/>
      <color theme="1"/>
      <name val="Calibri"/>
      <family val="2"/>
      <charset val="204"/>
      <scheme val="minor"/>
    </font>
    <font>
      <sz val="10"/>
      <name val="Arial"/>
      <family val="2"/>
    </font>
    <font>
      <b/>
      <sz val="10"/>
      <name val="Arial"/>
      <family val="2"/>
    </font>
    <font>
      <b/>
      <sz val="9"/>
      <color indexed="81"/>
      <name val="Tahoma"/>
      <family val="2"/>
      <charset val="204"/>
    </font>
    <font>
      <sz val="9"/>
      <color indexed="81"/>
      <name val="Tahoma"/>
      <family val="2"/>
      <charset val="204"/>
    </font>
    <font>
      <b/>
      <sz val="9"/>
      <color rgb="FF000000"/>
      <name val="Tahoma"/>
      <family val="2"/>
      <charset val="204"/>
    </font>
    <font>
      <sz val="9"/>
      <color rgb="FF000000"/>
      <name val="Tahoma"/>
      <family val="2"/>
      <charset val="204"/>
    </font>
    <font>
      <sz val="11"/>
      <name val="Calibri"/>
      <family val="2"/>
      <scheme val="minor"/>
    </font>
    <font>
      <b/>
      <sz val="11"/>
      <name val="Calibri"/>
      <family val="2"/>
      <charset val="204"/>
      <scheme val="minor"/>
    </font>
    <font>
      <sz val="11"/>
      <name val="Calibri"/>
      <family val="2"/>
      <charset val="204"/>
      <scheme val="minor"/>
    </font>
    <font>
      <sz val="11"/>
      <color theme="1"/>
      <name val="Calibri"/>
      <family val="2"/>
      <charset val="204"/>
      <scheme val="minor"/>
    </font>
    <font>
      <sz val="11"/>
      <color rgb="FF002060"/>
      <name val="Calibri"/>
      <family val="2"/>
      <charset val="204"/>
      <scheme val="minor"/>
    </font>
    <font>
      <sz val="11"/>
      <color rgb="FF000000"/>
      <name val="Calibri"/>
      <family val="2"/>
      <charset val="204"/>
      <scheme val="minor"/>
    </font>
    <font>
      <b/>
      <sz val="11"/>
      <color rgb="FFFFFFFF"/>
      <name val="Calibri"/>
      <family val="2"/>
      <charset val="204"/>
      <scheme val="minor"/>
    </font>
  </fonts>
  <fills count="11">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B6DDE8"/>
        <bgColor rgb="FF000000"/>
      </patternFill>
    </fill>
    <fill>
      <patternFill patternType="solid">
        <fgColor rgb="FFF2F2F2"/>
        <bgColor rgb="FF000000"/>
      </patternFill>
    </fill>
    <fill>
      <patternFill patternType="solid">
        <fgColor rgb="FF92D050"/>
        <bgColor rgb="FF000000"/>
      </patternFill>
    </fill>
    <fill>
      <patternFill patternType="solid">
        <fgColor rgb="FFDBEEF3"/>
        <bgColor rgb="FF000000"/>
      </patternFill>
    </fill>
    <fill>
      <patternFill patternType="solid">
        <fgColor theme="8" tint="0.39997558519241921"/>
        <bgColor rgb="FF000000"/>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236">
    <xf numFmtId="0" fontId="0" fillId="0" borderId="0" xfId="0"/>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Fill="1"/>
    <xf numFmtId="0" fontId="0" fillId="0" borderId="0" xfId="0" applyFill="1"/>
    <xf numFmtId="0" fontId="12" fillId="0" borderId="1" xfId="0" applyFont="1" applyBorder="1"/>
    <xf numFmtId="0" fontId="13" fillId="0" borderId="1" xfId="0" applyFont="1" applyBorder="1" applyAlignment="1">
      <alignment vertical="top"/>
    </xf>
    <xf numFmtId="0" fontId="12" fillId="0" borderId="0" xfId="0" applyFont="1"/>
    <xf numFmtId="0" fontId="13" fillId="0" borderId="0" xfId="0" applyFont="1" applyAlignment="1">
      <alignment vertical="top"/>
    </xf>
    <xf numFmtId="164" fontId="13" fillId="0" borderId="0" xfId="1" applyNumberFormat="1" applyFont="1" applyBorder="1" applyAlignment="1"/>
    <xf numFmtId="0" fontId="12"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2" applyFont="1" applyFill="1" applyBorder="1" applyAlignment="1">
      <alignment horizontal="center" vertical="center" wrapText="1"/>
    </xf>
    <xf numFmtId="0" fontId="11" fillId="5" borderId="1" xfId="2" applyFont="1" applyFill="1" applyBorder="1" applyAlignment="1">
      <alignment horizontal="center" vertical="center"/>
    </xf>
    <xf numFmtId="0" fontId="12" fillId="0" borderId="1" xfId="2" applyNumberFormat="1" applyFont="1" applyFill="1" applyBorder="1" applyAlignment="1">
      <alignment horizontal="center" vertical="center" wrapText="1"/>
    </xf>
    <xf numFmtId="0" fontId="12" fillId="0" borderId="1" xfId="2" applyNumberFormat="1" applyFont="1" applyFill="1" applyBorder="1" applyAlignment="1">
      <alignment horizontal="left" vertical="center" wrapText="1"/>
    </xf>
    <xf numFmtId="0" fontId="12" fillId="0" borderId="1" xfId="2" applyNumberFormat="1" applyFont="1" applyFill="1" applyBorder="1" applyAlignment="1">
      <alignment horizontal="left" vertical="top" wrapText="1"/>
    </xf>
    <xf numFmtId="4" fontId="12" fillId="0" borderId="1" xfId="2" applyNumberFormat="1" applyFont="1" applyFill="1" applyBorder="1" applyAlignment="1">
      <alignment horizontal="center" vertical="center" wrapText="1"/>
    </xf>
    <xf numFmtId="0" fontId="12" fillId="0" borderId="1" xfId="0" applyNumberFormat="1" applyFont="1" applyFill="1" applyBorder="1" applyAlignment="1">
      <alignment vertical="top" wrapText="1"/>
    </xf>
    <xf numFmtId="49" fontId="12" fillId="0" borderId="1" xfId="2" applyNumberFormat="1"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1" xfId="2" applyNumberFormat="1" applyFont="1" applyFill="1" applyBorder="1" applyAlignment="1">
      <alignment horizontal="center" vertical="top" wrapText="1"/>
    </xf>
    <xf numFmtId="0" fontId="14" fillId="0" borderId="1" xfId="2" applyNumberFormat="1" applyFont="1" applyFill="1" applyBorder="1" applyAlignment="1">
      <alignment horizontal="left" vertical="center" wrapText="1"/>
    </xf>
    <xf numFmtId="0" fontId="15" fillId="0" borderId="1" xfId="2" applyNumberFormat="1" applyFont="1" applyFill="1" applyBorder="1" applyAlignment="1">
      <alignment horizontal="left" vertical="center" wrapText="1"/>
    </xf>
    <xf numFmtId="0" fontId="12" fillId="0" borderId="1" xfId="2" applyNumberFormat="1" applyFont="1" applyFill="1" applyBorder="1" applyAlignment="1">
      <alignment vertical="center" wrapText="1"/>
    </xf>
    <xf numFmtId="2" fontId="12" fillId="0" borderId="1" xfId="2" applyNumberFormat="1" applyFont="1" applyFill="1" applyBorder="1" applyAlignment="1">
      <alignment horizontal="center" vertical="center" wrapText="1"/>
    </xf>
    <xf numFmtId="2" fontId="12" fillId="0" borderId="1" xfId="2" applyNumberFormat="1" applyFont="1" applyFill="1" applyBorder="1" applyAlignment="1">
      <alignment horizontal="left" vertical="center" wrapText="1"/>
    </xf>
    <xf numFmtId="2" fontId="12" fillId="0" borderId="1" xfId="2" applyNumberFormat="1" applyFont="1" applyFill="1" applyBorder="1" applyAlignment="1">
      <alignment horizontal="left" vertical="top" wrapText="1"/>
    </xf>
    <xf numFmtId="0" fontId="16" fillId="5" borderId="1" xfId="2" applyFont="1" applyFill="1" applyBorder="1" applyAlignment="1">
      <alignment vertical="center" wrapText="1"/>
    </xf>
    <xf numFmtId="0" fontId="15" fillId="0" borderId="1" xfId="2" applyNumberFormat="1" applyFont="1" applyFill="1" applyBorder="1" applyAlignment="1">
      <alignment horizontal="center" vertical="top" wrapText="1"/>
    </xf>
    <xf numFmtId="0" fontId="15" fillId="0" borderId="1" xfId="2" applyNumberFormat="1" applyFont="1" applyFill="1" applyBorder="1" applyAlignment="1">
      <alignment horizontal="left" vertical="top" wrapText="1"/>
    </xf>
    <xf numFmtId="2" fontId="12" fillId="0" borderId="1" xfId="2" applyNumberFormat="1" applyFont="1" applyFill="1" applyBorder="1" applyAlignment="1">
      <alignment horizontal="center" vertical="top" wrapText="1"/>
    </xf>
    <xf numFmtId="49" fontId="12" fillId="0" borderId="1" xfId="2" applyNumberFormat="1" applyFont="1" applyFill="1" applyBorder="1" applyAlignment="1">
      <alignment horizontal="center" vertical="center" wrapText="1"/>
    </xf>
    <xf numFmtId="49" fontId="12" fillId="0" borderId="1" xfId="2" applyNumberFormat="1" applyFont="1" applyFill="1" applyBorder="1" applyAlignment="1">
      <alignment horizontal="left" vertical="top" wrapText="1"/>
    </xf>
    <xf numFmtId="49" fontId="12" fillId="0" borderId="1" xfId="2" applyNumberFormat="1" applyFont="1" applyFill="1" applyBorder="1" applyAlignment="1">
      <alignment horizontal="center" vertical="top" wrapText="1"/>
    </xf>
    <xf numFmtId="49" fontId="15" fillId="0" borderId="1" xfId="2" applyNumberFormat="1" applyFont="1" applyFill="1" applyBorder="1" applyAlignment="1">
      <alignment horizontal="left" vertical="center" wrapText="1"/>
    </xf>
    <xf numFmtId="49" fontId="11" fillId="6" borderId="1" xfId="2" applyNumberFormat="1" applyFont="1" applyFill="1" applyBorder="1" applyAlignment="1">
      <alignment horizontal="center" vertical="center"/>
    </xf>
    <xf numFmtId="49" fontId="11" fillId="6" borderId="1" xfId="2" applyNumberFormat="1" applyFont="1" applyFill="1" applyBorder="1" applyAlignment="1">
      <alignment horizontal="left" vertical="top" wrapText="1"/>
    </xf>
    <xf numFmtId="49" fontId="11" fillId="6" borderId="1" xfId="2" applyNumberFormat="1" applyFont="1" applyFill="1" applyBorder="1" applyAlignment="1">
      <alignment horizontal="center" vertical="top" wrapText="1"/>
    </xf>
    <xf numFmtId="4" fontId="11" fillId="0" borderId="1" xfId="2" applyNumberFormat="1" applyFont="1" applyFill="1" applyBorder="1" applyAlignment="1">
      <alignment horizontal="center" vertical="center" wrapText="1"/>
    </xf>
    <xf numFmtId="0" fontId="11" fillId="5" borderId="5" xfId="2" applyFont="1" applyFill="1" applyBorder="1" applyAlignment="1">
      <alignment vertical="center"/>
    </xf>
    <xf numFmtId="0" fontId="11" fillId="5" borderId="6" xfId="2" applyFont="1" applyFill="1" applyBorder="1" applyAlignment="1">
      <alignment vertical="center"/>
    </xf>
    <xf numFmtId="0" fontId="11" fillId="5" borderId="7" xfId="2" applyFont="1" applyFill="1" applyBorder="1" applyAlignment="1">
      <alignment vertical="center"/>
    </xf>
    <xf numFmtId="49" fontId="12" fillId="0" borderId="1" xfId="2" applyNumberFormat="1" applyFont="1" applyFill="1" applyBorder="1" applyAlignment="1">
      <alignment horizontal="center" vertical="center"/>
    </xf>
    <xf numFmtId="0" fontId="12" fillId="0" borderId="1" xfId="0" applyFont="1" applyFill="1" applyBorder="1" applyAlignment="1">
      <alignment vertical="center"/>
    </xf>
    <xf numFmtId="4" fontId="4" fillId="0" borderId="0" xfId="0" applyNumberFormat="1" applyFont="1" applyFill="1" applyAlignment="1">
      <alignment vertical="top" wrapText="1"/>
    </xf>
    <xf numFmtId="4" fontId="4" fillId="0" borderId="0" xfId="0" applyNumberFormat="1" applyFont="1" applyFill="1" applyBorder="1" applyAlignment="1">
      <alignment vertical="top" wrapText="1"/>
    </xf>
    <xf numFmtId="0" fontId="4" fillId="0"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3" fontId="5" fillId="0" borderId="0" xfId="0" applyNumberFormat="1" applyFont="1" applyFill="1" applyBorder="1" applyAlignment="1">
      <alignment horizontal="right" vertical="top"/>
    </xf>
    <xf numFmtId="4" fontId="4" fillId="0" borderId="0" xfId="0" applyNumberFormat="1" applyFont="1" applyFill="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4" fontId="2" fillId="0" borderId="0" xfId="0" applyNumberFormat="1" applyFont="1" applyFill="1" applyAlignment="1">
      <alignment vertical="top" wrapText="1"/>
    </xf>
    <xf numFmtId="0" fontId="0" fillId="0" borderId="0" xfId="0" applyFont="1" applyFill="1"/>
    <xf numFmtId="0" fontId="11" fillId="5" borderId="1" xfId="2" applyFont="1" applyFill="1" applyBorder="1" applyAlignment="1">
      <alignment vertical="center" wrapText="1"/>
    </xf>
    <xf numFmtId="0" fontId="12" fillId="0" borderId="1" xfId="0" applyFont="1" applyBorder="1" applyAlignment="1">
      <alignment vertical="top"/>
    </xf>
    <xf numFmtId="2" fontId="11" fillId="5" borderId="5" xfId="2" applyNumberFormat="1" applyFont="1" applyFill="1" applyBorder="1" applyAlignment="1">
      <alignment horizontal="left" vertical="center"/>
    </xf>
    <xf numFmtId="2" fontId="11" fillId="5" borderId="6" xfId="2" applyNumberFormat="1" applyFont="1" applyFill="1" applyBorder="1" applyAlignment="1">
      <alignment horizontal="left" vertical="center"/>
    </xf>
    <xf numFmtId="2" fontId="11" fillId="5" borderId="7" xfId="2" applyNumberFormat="1" applyFont="1" applyFill="1" applyBorder="1" applyAlignment="1">
      <alignment horizontal="left" vertical="center"/>
    </xf>
    <xf numFmtId="0" fontId="3" fillId="2" borderId="1" xfId="0" applyFont="1" applyFill="1" applyBorder="1" applyAlignment="1">
      <alignment horizontal="center" vertical="center"/>
    </xf>
    <xf numFmtId="0" fontId="11" fillId="5" borderId="5" xfId="0" applyFont="1" applyFill="1" applyBorder="1" applyAlignment="1">
      <alignment horizontal="left"/>
    </xf>
    <xf numFmtId="0" fontId="11" fillId="5" borderId="6" xfId="0" applyFont="1" applyFill="1" applyBorder="1" applyAlignment="1">
      <alignment horizontal="left"/>
    </xf>
    <xf numFmtId="0" fontId="11" fillId="5" borderId="7" xfId="0" applyFont="1" applyFill="1" applyBorder="1" applyAlignment="1">
      <alignment horizontal="left"/>
    </xf>
    <xf numFmtId="0" fontId="11" fillId="5" borderId="1" xfId="2" applyFont="1" applyFill="1" applyBorder="1" applyAlignment="1">
      <alignment horizontal="left" vertical="center" wrapText="1"/>
    </xf>
    <xf numFmtId="0" fontId="11" fillId="2" borderId="1" xfId="0" applyFont="1" applyFill="1" applyBorder="1" applyAlignment="1">
      <alignment horizontal="center" vertical="center"/>
    </xf>
    <xf numFmtId="0" fontId="11" fillId="5" borderId="6" xfId="2" applyFont="1" applyFill="1" applyBorder="1" applyAlignment="1">
      <alignment vertical="center" wrapText="1"/>
    </xf>
    <xf numFmtId="0" fontId="11" fillId="5" borderId="7" xfId="2" applyFont="1" applyFill="1" applyBorder="1" applyAlignment="1">
      <alignment vertical="center" wrapText="1"/>
    </xf>
    <xf numFmtId="0" fontId="11" fillId="5" borderId="5" xfId="2" applyNumberFormat="1" applyFont="1" applyFill="1" applyBorder="1" applyAlignment="1">
      <alignment vertical="center"/>
    </xf>
    <xf numFmtId="0" fontId="11" fillId="5" borderId="6" xfId="2" applyNumberFormat="1" applyFont="1" applyFill="1" applyBorder="1" applyAlignment="1">
      <alignment vertical="center"/>
    </xf>
    <xf numFmtId="0" fontId="11" fillId="5" borderId="7" xfId="2" applyNumberFormat="1" applyFont="1" applyFill="1" applyBorder="1" applyAlignment="1">
      <alignment vertical="center"/>
    </xf>
    <xf numFmtId="49" fontId="11" fillId="5" borderId="5" xfId="2" applyNumberFormat="1" applyFont="1" applyFill="1" applyBorder="1" applyAlignment="1">
      <alignment vertical="center"/>
    </xf>
    <xf numFmtId="49" fontId="11" fillId="5" borderId="6" xfId="2" applyNumberFormat="1" applyFont="1" applyFill="1" applyBorder="1" applyAlignment="1">
      <alignment vertical="center"/>
    </xf>
    <xf numFmtId="49" fontId="11" fillId="5" borderId="7" xfId="2" applyNumberFormat="1" applyFont="1" applyFill="1" applyBorder="1" applyAlignment="1">
      <alignment vertical="center"/>
    </xf>
    <xf numFmtId="0" fontId="11" fillId="5" borderId="5" xfId="0" applyFont="1" applyFill="1" applyBorder="1" applyAlignment="1"/>
    <xf numFmtId="0" fontId="11" fillId="5" borderId="6" xfId="0" applyFont="1" applyFill="1" applyBorder="1" applyAlignment="1"/>
    <xf numFmtId="0" fontId="11" fillId="5" borderId="7" xfId="0" applyFont="1" applyFill="1" applyBorder="1" applyAlignment="1"/>
    <xf numFmtId="0" fontId="11" fillId="5" borderId="5" xfId="0" applyFont="1" applyFill="1" applyBorder="1" applyAlignment="1">
      <alignment vertical="center"/>
    </xf>
    <xf numFmtId="0" fontId="11" fillId="5" borderId="6" xfId="0" applyFont="1" applyFill="1" applyBorder="1" applyAlignment="1">
      <alignment vertical="center"/>
    </xf>
    <xf numFmtId="0" fontId="11" fillId="5" borderId="7" xfId="0" applyFont="1" applyFill="1" applyBorder="1" applyAlignment="1">
      <alignment vertical="center"/>
    </xf>
    <xf numFmtId="0" fontId="12" fillId="2" borderId="1" xfId="0" applyFont="1" applyFill="1" applyBorder="1" applyAlignment="1">
      <alignment horizontal="center" vertical="center" wrapText="1"/>
    </xf>
    <xf numFmtId="0" fontId="13" fillId="10" borderId="6" xfId="0" applyFont="1" applyFill="1" applyBorder="1" applyAlignment="1"/>
    <xf numFmtId="0" fontId="13" fillId="10" borderId="7" xfId="0" applyFont="1" applyFill="1" applyBorder="1" applyAlignment="1"/>
    <xf numFmtId="0" fontId="13" fillId="0" borderId="0" xfId="0" applyFont="1"/>
    <xf numFmtId="0" fontId="11" fillId="5" borderId="8" xfId="0" applyFont="1" applyFill="1" applyBorder="1" applyAlignment="1"/>
    <xf numFmtId="0" fontId="11" fillId="5" borderId="9" xfId="0" applyFont="1" applyFill="1" applyBorder="1" applyAlignment="1"/>
    <xf numFmtId="0" fontId="11" fillId="5" borderId="10" xfId="0" applyFont="1" applyFill="1" applyBorder="1" applyAlignment="1"/>
    <xf numFmtId="0" fontId="13" fillId="0" borderId="0" xfId="0" applyFont="1" applyFill="1"/>
    <xf numFmtId="0" fontId="13" fillId="0" borderId="1" xfId="0" applyFont="1" applyBorder="1"/>
    <xf numFmtId="2" fontId="11" fillId="5" borderId="5" xfId="2" applyNumberFormat="1" applyFont="1" applyFill="1" applyBorder="1" applyAlignment="1">
      <alignment vertical="center"/>
    </xf>
    <xf numFmtId="2" fontId="11" fillId="5" borderId="6" xfId="2" applyNumberFormat="1" applyFont="1" applyFill="1" applyBorder="1" applyAlignment="1">
      <alignment vertical="center"/>
    </xf>
    <xf numFmtId="2" fontId="12" fillId="0" borderId="5" xfId="2" applyNumberFormat="1" applyFont="1" applyFill="1" applyBorder="1" applyAlignment="1">
      <alignment horizontal="center" vertical="center" wrapText="1"/>
    </xf>
    <xf numFmtId="2" fontId="11" fillId="5" borderId="7" xfId="2" applyNumberFormat="1" applyFont="1" applyFill="1" applyBorder="1" applyAlignment="1">
      <alignment vertical="center"/>
    </xf>
    <xf numFmtId="0" fontId="11" fillId="0" borderId="1" xfId="0" applyFont="1" applyFill="1" applyBorder="1" applyAlignment="1">
      <alignment vertical="center"/>
    </xf>
    <xf numFmtId="0" fontId="11" fillId="6" borderId="1" xfId="0" applyFont="1" applyFill="1" applyBorder="1"/>
    <xf numFmtId="3" fontId="11" fillId="0" borderId="0" xfId="0" applyNumberFormat="1" applyFont="1" applyFill="1" applyBorder="1" applyAlignment="1">
      <alignment horizontal="right" vertical="center"/>
    </xf>
    <xf numFmtId="4" fontId="12" fillId="0" borderId="0" xfId="0" applyNumberFormat="1" applyFont="1" applyFill="1" applyBorder="1" applyAlignment="1">
      <alignment vertical="center" wrapText="1"/>
    </xf>
    <xf numFmtId="4" fontId="15" fillId="0" borderId="0" xfId="0" applyNumberFormat="1" applyFont="1" applyFill="1" applyBorder="1" applyAlignment="1">
      <alignment vertical="center" wrapText="1"/>
    </xf>
    <xf numFmtId="3" fontId="11" fillId="7" borderId="0" xfId="0" applyNumberFormat="1" applyFont="1" applyFill="1" applyBorder="1" applyAlignment="1">
      <alignment horizontal="right" vertical="center"/>
    </xf>
    <xf numFmtId="4" fontId="12" fillId="7" borderId="0" xfId="0" applyNumberFormat="1" applyFont="1" applyFill="1" applyBorder="1" applyAlignment="1">
      <alignment vertical="center" wrapText="1"/>
    </xf>
    <xf numFmtId="4" fontId="12" fillId="0" borderId="0" xfId="0" applyNumberFormat="1" applyFont="1" applyFill="1" applyBorder="1" applyAlignment="1">
      <alignment vertical="top" wrapText="1"/>
    </xf>
    <xf numFmtId="0" fontId="12" fillId="5" borderId="1" xfId="0" applyFont="1" applyFill="1" applyBorder="1" applyAlignment="1">
      <alignment horizontal="center"/>
    </xf>
    <xf numFmtId="0" fontId="11" fillId="5" borderId="1" xfId="2" applyNumberFormat="1" applyFont="1" applyFill="1" applyBorder="1" applyAlignment="1">
      <alignment vertical="top" wrapText="1"/>
    </xf>
    <xf numFmtId="0" fontId="11" fillId="5" borderId="1" xfId="0" applyFont="1" applyFill="1" applyBorder="1" applyAlignment="1">
      <alignment horizontal="center"/>
    </xf>
    <xf numFmtId="4" fontId="11" fillId="5" borderId="1" xfId="2" applyNumberFormat="1" applyFont="1" applyFill="1" applyBorder="1" applyAlignment="1">
      <alignment horizontal="center" vertical="center" wrapText="1"/>
    </xf>
    <xf numFmtId="4" fontId="15" fillId="7" borderId="0" xfId="0" applyNumberFormat="1" applyFont="1" applyFill="1" applyBorder="1" applyAlignment="1">
      <alignment vertical="center" wrapText="1"/>
    </xf>
    <xf numFmtId="49" fontId="11" fillId="5" borderId="1" xfId="2" applyNumberFormat="1" applyFont="1" applyFill="1" applyBorder="1" applyAlignment="1">
      <alignment vertical="top" wrapText="1"/>
    </xf>
    <xf numFmtId="0" fontId="12" fillId="5" borderId="1" xfId="0" applyFont="1" applyFill="1" applyBorder="1"/>
    <xf numFmtId="0" fontId="12" fillId="5" borderId="1" xfId="0" applyFont="1" applyFill="1" applyBorder="1" applyAlignment="1">
      <alignment vertical="center"/>
    </xf>
    <xf numFmtId="0" fontId="11" fillId="5" borderId="1" xfId="2" applyNumberFormat="1" applyFont="1" applyFill="1" applyBorder="1" applyAlignment="1">
      <alignment vertical="center" wrapText="1"/>
    </xf>
    <xf numFmtId="49" fontId="11" fillId="5" borderId="1" xfId="2" applyNumberFormat="1" applyFont="1" applyFill="1" applyBorder="1" applyAlignment="1">
      <alignment horizontal="center" vertical="center"/>
    </xf>
    <xf numFmtId="0" fontId="11" fillId="5" borderId="1" xfId="2" applyNumberFormat="1" applyFont="1" applyFill="1" applyBorder="1" applyAlignment="1">
      <alignment horizontal="center" vertical="center"/>
    </xf>
    <xf numFmtId="0" fontId="11" fillId="5" borderId="1" xfId="0" applyFont="1" applyFill="1" applyBorder="1"/>
    <xf numFmtId="49" fontId="11" fillId="5" borderId="1" xfId="2" applyNumberFormat="1" applyFont="1" applyFill="1" applyBorder="1" applyAlignment="1">
      <alignment horizontal="left" vertical="top" wrapText="1"/>
    </xf>
    <xf numFmtId="4" fontId="15" fillId="8" borderId="0" xfId="0" applyNumberFormat="1" applyFont="1" applyFill="1" applyBorder="1" applyAlignment="1">
      <alignment vertical="center" wrapText="1"/>
    </xf>
    <xf numFmtId="4" fontId="12" fillId="0" borderId="1" xfId="2" applyNumberFormat="1" applyFont="1" applyFill="1" applyBorder="1" applyAlignment="1">
      <alignment horizontal="center" vertical="top" wrapText="1"/>
    </xf>
    <xf numFmtId="49" fontId="13" fillId="0" borderId="1" xfId="2" applyNumberFormat="1" applyFont="1" applyFill="1" applyBorder="1" applyAlignment="1">
      <alignment horizontal="left" vertical="top" wrapText="1"/>
    </xf>
    <xf numFmtId="0" fontId="13" fillId="0" borderId="1" xfId="2" applyNumberFormat="1" applyFont="1" applyFill="1" applyBorder="1" applyAlignment="1">
      <alignment horizontal="left" vertical="top" wrapText="1"/>
    </xf>
    <xf numFmtId="0" fontId="12" fillId="0" borderId="1" xfId="2" applyNumberFormat="1" applyFont="1" applyFill="1" applyBorder="1" applyAlignment="1">
      <alignment vertical="top" wrapText="1"/>
    </xf>
    <xf numFmtId="0" fontId="13" fillId="0" borderId="1" xfId="2" applyNumberFormat="1" applyFont="1" applyFill="1" applyBorder="1" applyAlignment="1">
      <alignment horizontal="center" vertical="top" wrapText="1"/>
    </xf>
    <xf numFmtId="0" fontId="14" fillId="0" borderId="1" xfId="2" applyNumberFormat="1" applyFont="1" applyFill="1" applyBorder="1" applyAlignment="1">
      <alignment horizontal="left" vertical="top" wrapText="1"/>
    </xf>
    <xf numFmtId="0" fontId="11" fillId="3" borderId="5" xfId="0" applyFont="1" applyFill="1" applyBorder="1" applyAlignment="1">
      <alignment vertical="top"/>
    </xf>
    <xf numFmtId="0" fontId="11" fillId="3" borderId="6" xfId="0" applyFont="1" applyFill="1" applyBorder="1" applyAlignment="1">
      <alignment vertical="top"/>
    </xf>
    <xf numFmtId="0" fontId="11" fillId="3" borderId="7" xfId="0" applyFont="1" applyFill="1" applyBorder="1" applyAlignment="1">
      <alignment vertical="top"/>
    </xf>
    <xf numFmtId="49" fontId="12" fillId="0" borderId="1" xfId="2" applyNumberFormat="1" applyFont="1" applyFill="1" applyBorder="1" applyAlignment="1">
      <alignment horizontal="center" vertical="top"/>
    </xf>
    <xf numFmtId="0" fontId="12" fillId="0" borderId="1" xfId="0" applyFont="1" applyFill="1" applyBorder="1" applyAlignment="1">
      <alignment vertical="top"/>
    </xf>
    <xf numFmtId="0" fontId="11" fillId="4" borderId="1" xfId="0" applyFont="1" applyFill="1" applyBorder="1" applyAlignment="1">
      <alignment vertical="top"/>
    </xf>
    <xf numFmtId="49" fontId="11" fillId="4" borderId="1" xfId="2" applyNumberFormat="1" applyFont="1" applyFill="1" applyBorder="1" applyAlignment="1">
      <alignment horizontal="center" vertical="top"/>
    </xf>
    <xf numFmtId="49" fontId="11" fillId="4" borderId="1" xfId="2" applyNumberFormat="1" applyFont="1" applyFill="1" applyBorder="1" applyAlignment="1">
      <alignment horizontal="left" vertical="top" wrapText="1"/>
    </xf>
    <xf numFmtId="49" fontId="11" fillId="4" borderId="1" xfId="2" applyNumberFormat="1" applyFont="1" applyFill="1" applyBorder="1" applyAlignment="1">
      <alignment horizontal="center" vertical="top" wrapText="1"/>
    </xf>
    <xf numFmtId="4" fontId="11" fillId="0" borderId="1" xfId="2" applyNumberFormat="1" applyFont="1" applyFill="1" applyBorder="1" applyAlignment="1">
      <alignment horizontal="center" vertical="top" wrapText="1"/>
    </xf>
    <xf numFmtId="0" fontId="11" fillId="3" borderId="5" xfId="0" applyFont="1" applyFill="1" applyBorder="1" applyAlignment="1"/>
    <xf numFmtId="0" fontId="11" fillId="3" borderId="6" xfId="0" applyFont="1" applyFill="1" applyBorder="1" applyAlignment="1"/>
    <xf numFmtId="0" fontId="11" fillId="3" borderId="7" xfId="0" applyFont="1" applyFill="1" applyBorder="1" applyAlignment="1"/>
    <xf numFmtId="0" fontId="11" fillId="3" borderId="5" xfId="2" applyFont="1" applyFill="1" applyBorder="1" applyAlignment="1">
      <alignment vertical="top" wrapText="1"/>
    </xf>
    <xf numFmtId="0" fontId="11" fillId="3" borderId="6" xfId="2" applyFont="1" applyFill="1" applyBorder="1" applyAlignment="1">
      <alignment vertical="top" wrapText="1"/>
    </xf>
    <xf numFmtId="0" fontId="11" fillId="3" borderId="7" xfId="2" applyFont="1" applyFill="1" applyBorder="1" applyAlignment="1">
      <alignment vertical="top" wrapText="1"/>
    </xf>
    <xf numFmtId="0" fontId="11" fillId="3" borderId="5" xfId="2" applyNumberFormat="1" applyFont="1" applyFill="1" applyBorder="1" applyAlignment="1">
      <alignment vertical="top"/>
    </xf>
    <xf numFmtId="0" fontId="11" fillId="3" borderId="6" xfId="2" applyNumberFormat="1" applyFont="1" applyFill="1" applyBorder="1" applyAlignment="1">
      <alignment vertical="top"/>
    </xf>
    <xf numFmtId="0" fontId="11" fillId="3" borderId="7" xfId="2" applyNumberFormat="1" applyFont="1" applyFill="1" applyBorder="1" applyAlignment="1">
      <alignment vertical="top"/>
    </xf>
    <xf numFmtId="49" fontId="11" fillId="3" borderId="5" xfId="2" applyNumberFormat="1" applyFont="1" applyFill="1" applyBorder="1" applyAlignment="1">
      <alignment vertical="top"/>
    </xf>
    <xf numFmtId="49" fontId="11" fillId="3" borderId="6" xfId="2" applyNumberFormat="1" applyFont="1" applyFill="1" applyBorder="1" applyAlignment="1">
      <alignment vertical="top"/>
    </xf>
    <xf numFmtId="49" fontId="11" fillId="3" borderId="7" xfId="2" applyNumberFormat="1" applyFont="1" applyFill="1" applyBorder="1" applyAlignment="1">
      <alignment vertical="top"/>
    </xf>
    <xf numFmtId="0" fontId="11" fillId="3" borderId="5" xfId="2" applyFont="1" applyFill="1" applyBorder="1" applyAlignment="1">
      <alignment vertical="top"/>
    </xf>
    <xf numFmtId="0" fontId="11" fillId="3" borderId="6" xfId="2" applyFont="1" applyFill="1" applyBorder="1" applyAlignment="1">
      <alignment vertical="top"/>
    </xf>
    <xf numFmtId="0" fontId="11" fillId="3" borderId="7" xfId="2" applyFont="1" applyFill="1" applyBorder="1" applyAlignment="1">
      <alignment vertical="top"/>
    </xf>
    <xf numFmtId="0" fontId="12" fillId="3" borderId="6" xfId="0" applyFont="1" applyFill="1" applyBorder="1" applyAlignment="1">
      <alignment vertical="top"/>
    </xf>
    <xf numFmtId="0" fontId="12" fillId="3" borderId="7" xfId="0" applyFont="1" applyFill="1" applyBorder="1" applyAlignment="1">
      <alignment vertical="top"/>
    </xf>
    <xf numFmtId="0" fontId="12" fillId="0" borderId="2" xfId="0" applyFont="1" applyBorder="1" applyAlignment="1">
      <alignment horizontal="left" vertical="top" wrapText="1"/>
    </xf>
    <xf numFmtId="0" fontId="12" fillId="0" borderId="3" xfId="0" applyFont="1" applyBorder="1" applyAlignment="1">
      <alignment horizontal="left" vertical="top"/>
    </xf>
    <xf numFmtId="0" fontId="3" fillId="0" borderId="11" xfId="0" applyFont="1" applyBorder="1" applyAlignment="1">
      <alignment horizontal="center"/>
    </xf>
    <xf numFmtId="0" fontId="3" fillId="0" borderId="12" xfId="0" applyFont="1" applyBorder="1" applyAlignment="1">
      <alignment horizontal="center"/>
    </xf>
    <xf numFmtId="0" fontId="3" fillId="2" borderId="1" xfId="0" applyFont="1" applyFill="1" applyBorder="1" applyAlignment="1">
      <alignment horizontal="center" vertical="center" wrapText="1"/>
    </xf>
    <xf numFmtId="2" fontId="11" fillId="5" borderId="1" xfId="2" applyNumberFormat="1" applyFont="1" applyFill="1" applyBorder="1" applyAlignment="1">
      <alignment horizontal="left" vertic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5" borderId="1" xfId="2" applyFont="1" applyFill="1" applyBorder="1" applyAlignment="1">
      <alignment horizontal="left" vertical="center" wrapText="1"/>
    </xf>
    <xf numFmtId="49" fontId="11" fillId="5" borderId="5" xfId="2" applyNumberFormat="1" applyFont="1" applyFill="1" applyBorder="1" applyAlignment="1">
      <alignment horizontal="left" vertical="center"/>
    </xf>
    <xf numFmtId="49" fontId="11" fillId="5" borderId="6" xfId="2" applyNumberFormat="1" applyFont="1" applyFill="1" applyBorder="1" applyAlignment="1">
      <alignment horizontal="left" vertical="center"/>
    </xf>
    <xf numFmtId="49" fontId="11" fillId="5" borderId="7" xfId="2" applyNumberFormat="1" applyFont="1" applyFill="1" applyBorder="1" applyAlignment="1">
      <alignment horizontal="left" vertical="center"/>
    </xf>
    <xf numFmtId="0" fontId="3"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vertical="center"/>
    </xf>
    <xf numFmtId="0" fontId="11" fillId="5" borderId="1" xfId="0" applyFont="1" applyFill="1" applyBorder="1" applyAlignment="1">
      <alignment horizontal="left"/>
    </xf>
    <xf numFmtId="0" fontId="12" fillId="0" borderId="1" xfId="0" applyFont="1" applyBorder="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5" borderId="5" xfId="2" applyFont="1" applyFill="1" applyBorder="1" applyAlignment="1">
      <alignment horizontal="left" vertical="center" wrapText="1"/>
    </xf>
    <xf numFmtId="0" fontId="11" fillId="5" borderId="6" xfId="2" applyFont="1" applyFill="1" applyBorder="1" applyAlignment="1">
      <alignment horizontal="left" vertical="center" wrapText="1"/>
    </xf>
    <xf numFmtId="0" fontId="11" fillId="5" borderId="7" xfId="2" applyFont="1" applyFill="1" applyBorder="1" applyAlignment="1">
      <alignment horizontal="left" vertical="center" wrapText="1"/>
    </xf>
    <xf numFmtId="0" fontId="13" fillId="0" borderId="6" xfId="0" applyFont="1" applyBorder="1"/>
    <xf numFmtId="0" fontId="13" fillId="0" borderId="7" xfId="0" applyFont="1" applyBorder="1"/>
    <xf numFmtId="0" fontId="11" fillId="5" borderId="5" xfId="2" applyNumberFormat="1" applyFont="1" applyFill="1" applyBorder="1" applyAlignment="1">
      <alignment horizontal="left" vertical="center"/>
    </xf>
    <xf numFmtId="0" fontId="11" fillId="5" borderId="6" xfId="2" applyNumberFormat="1" applyFont="1" applyFill="1" applyBorder="1" applyAlignment="1">
      <alignment horizontal="left" vertical="center"/>
    </xf>
    <xf numFmtId="0" fontId="11" fillId="5" borderId="7" xfId="2" applyNumberFormat="1" applyFont="1" applyFill="1" applyBorder="1" applyAlignment="1">
      <alignment horizontal="left" vertical="center"/>
    </xf>
    <xf numFmtId="0" fontId="11" fillId="5" borderId="5" xfId="0" applyFont="1" applyFill="1" applyBorder="1" applyAlignment="1">
      <alignment horizontal="left"/>
    </xf>
    <xf numFmtId="0" fontId="11" fillId="5" borderId="6" xfId="0" applyFont="1" applyFill="1" applyBorder="1" applyAlignment="1">
      <alignment horizontal="left"/>
    </xf>
    <xf numFmtId="0" fontId="11" fillId="5" borderId="7" xfId="0" applyFont="1" applyFill="1" applyBorder="1" applyAlignment="1">
      <alignment horizontal="left"/>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1" fillId="0" borderId="11" xfId="0" applyFont="1" applyBorder="1" applyAlignment="1">
      <alignment horizontal="center"/>
    </xf>
    <xf numFmtId="0" fontId="11" fillId="0" borderId="12" xfId="0" applyFont="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4" xfId="0" applyFont="1" applyBorder="1" applyAlignment="1">
      <alignment horizontal="left" vertical="top"/>
    </xf>
    <xf numFmtId="0" fontId="11" fillId="9" borderId="5" xfId="2" applyFont="1" applyFill="1" applyBorder="1" applyAlignment="1">
      <alignment horizontal="center" vertical="center" wrapText="1"/>
    </xf>
    <xf numFmtId="0" fontId="11" fillId="9" borderId="6" xfId="2" applyFont="1" applyFill="1" applyBorder="1" applyAlignment="1">
      <alignment horizontal="center" vertical="center" wrapText="1"/>
    </xf>
    <xf numFmtId="0" fontId="13" fillId="0" borderId="3" xfId="0" applyFont="1" applyBorder="1" applyAlignment="1">
      <alignment horizontal="center"/>
    </xf>
    <xf numFmtId="0" fontId="13" fillId="0" borderId="4" xfId="0" applyFont="1" applyBorder="1" applyAlignment="1">
      <alignment horizontal="center"/>
    </xf>
    <xf numFmtId="0" fontId="12" fillId="2"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Border="1" applyAlignment="1">
      <alignment horizontal="center"/>
    </xf>
    <xf numFmtId="0" fontId="11" fillId="5" borderId="5" xfId="2" applyFont="1" applyFill="1" applyBorder="1" applyAlignment="1">
      <alignment vertical="center" wrapText="1"/>
    </xf>
    <xf numFmtId="0" fontId="11" fillId="5" borderId="7" xfId="2" applyFont="1" applyFill="1" applyBorder="1" applyAlignment="1">
      <alignment vertical="center" wrapText="1"/>
    </xf>
    <xf numFmtId="0" fontId="11" fillId="5" borderId="5" xfId="0" applyFont="1" applyFill="1" applyBorder="1"/>
    <xf numFmtId="0" fontId="11" fillId="5" borderId="7" xfId="0" applyFont="1" applyFill="1" applyBorder="1"/>
    <xf numFmtId="0" fontId="13"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1" fillId="3" borderId="5" xfId="0" applyFont="1" applyFill="1" applyBorder="1" applyAlignment="1">
      <alignment horizontal="left" vertical="top"/>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1" fillId="3" borderId="5" xfId="2" applyFont="1" applyFill="1" applyBorder="1" applyAlignment="1">
      <alignment horizontal="left" vertical="top" wrapText="1"/>
    </xf>
    <xf numFmtId="0" fontId="11" fillId="3" borderId="6" xfId="2" applyFont="1" applyFill="1" applyBorder="1" applyAlignment="1">
      <alignment horizontal="left" vertical="top" wrapText="1"/>
    </xf>
    <xf numFmtId="0" fontId="11" fillId="3" borderId="7" xfId="2" applyFont="1" applyFill="1" applyBorder="1" applyAlignment="1">
      <alignment horizontal="left" vertical="top" wrapText="1"/>
    </xf>
    <xf numFmtId="0" fontId="11" fillId="3" borderId="5" xfId="2" applyNumberFormat="1" applyFont="1" applyFill="1" applyBorder="1" applyAlignment="1">
      <alignment horizontal="left" vertical="top"/>
    </xf>
    <xf numFmtId="0" fontId="11" fillId="3" borderId="6" xfId="2" applyNumberFormat="1" applyFont="1" applyFill="1" applyBorder="1" applyAlignment="1">
      <alignment horizontal="left" vertical="top"/>
    </xf>
    <xf numFmtId="0" fontId="11" fillId="3" borderId="7" xfId="2" applyNumberFormat="1" applyFont="1" applyFill="1" applyBorder="1" applyAlignment="1">
      <alignment horizontal="left" vertical="top"/>
    </xf>
    <xf numFmtId="49" fontId="11" fillId="3" borderId="5" xfId="2" applyNumberFormat="1" applyFont="1" applyFill="1" applyBorder="1" applyAlignment="1">
      <alignment horizontal="left" vertical="top"/>
    </xf>
    <xf numFmtId="49" fontId="11" fillId="3" borderId="6" xfId="2" applyNumberFormat="1" applyFont="1" applyFill="1" applyBorder="1" applyAlignment="1">
      <alignment horizontal="left" vertical="top"/>
    </xf>
    <xf numFmtId="49" fontId="11" fillId="3" borderId="7" xfId="2" applyNumberFormat="1" applyFont="1" applyFill="1" applyBorder="1" applyAlignment="1">
      <alignment horizontal="left" vertical="top"/>
    </xf>
    <xf numFmtId="49" fontId="11" fillId="3" borderId="5" xfId="2" applyNumberFormat="1" applyFont="1" applyFill="1" applyBorder="1" applyAlignment="1">
      <alignment vertical="top"/>
    </xf>
    <xf numFmtId="49" fontId="11" fillId="3" borderId="6" xfId="2" applyNumberFormat="1" applyFont="1" applyFill="1" applyBorder="1" applyAlignment="1">
      <alignment vertical="top"/>
    </xf>
    <xf numFmtId="49" fontId="11" fillId="3" borderId="7" xfId="2" applyNumberFormat="1" applyFont="1" applyFill="1" applyBorder="1" applyAlignment="1">
      <alignment vertical="top"/>
    </xf>
    <xf numFmtId="0" fontId="11" fillId="5" borderId="1" xfId="2" applyFont="1" applyFill="1" applyBorder="1" applyAlignment="1">
      <alignment horizontal="left" vertical="top" wrapText="1"/>
    </xf>
    <xf numFmtId="0" fontId="11" fillId="3" borderId="1" xfId="0" applyFont="1" applyFill="1" applyBorder="1" applyAlignment="1">
      <alignment horizontal="left"/>
    </xf>
    <xf numFmtId="2" fontId="11" fillId="3" borderId="5" xfId="2" applyNumberFormat="1" applyFont="1" applyFill="1" applyBorder="1" applyAlignment="1">
      <alignment horizontal="left" vertical="top"/>
    </xf>
    <xf numFmtId="2" fontId="11" fillId="3" borderId="6" xfId="2" applyNumberFormat="1" applyFont="1" applyFill="1" applyBorder="1" applyAlignment="1">
      <alignment horizontal="left" vertical="top"/>
    </xf>
    <xf numFmtId="2" fontId="11" fillId="3" borderId="7" xfId="2" applyNumberFormat="1" applyFont="1" applyFill="1" applyBorder="1" applyAlignment="1">
      <alignment horizontal="left" vertical="top"/>
    </xf>
    <xf numFmtId="0" fontId="11" fillId="3" borderId="5" xfId="2" applyFont="1" applyFill="1" applyBorder="1" applyAlignment="1">
      <alignment horizontal="left" vertical="top"/>
    </xf>
    <xf numFmtId="0" fontId="11" fillId="3" borderId="6" xfId="2" applyFont="1" applyFill="1" applyBorder="1" applyAlignment="1">
      <alignment horizontal="left" vertical="top"/>
    </xf>
    <xf numFmtId="0" fontId="11" fillId="3" borderId="7" xfId="2" applyFont="1" applyFill="1" applyBorder="1" applyAlignment="1">
      <alignment horizontal="left" vertical="top"/>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4" xfId="0" applyFont="1" applyFill="1" applyBorder="1" applyAlignment="1">
      <alignment horizontal="left" vertical="top"/>
    </xf>
  </cellXfs>
  <cellStyles count="3">
    <cellStyle name="Currency" xfId="1"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1048575"/>
  <sheetViews>
    <sheetView view="pageBreakPreview" zoomScale="71" zoomScaleNormal="100" zoomScaleSheetLayoutView="71" workbookViewId="0">
      <pane ySplit="4" topLeftCell="A5" activePane="bottomLeft" state="frozen"/>
      <selection pane="bottomLeft" activeCell="A5" sqref="A5:XFD6"/>
    </sheetView>
  </sheetViews>
  <sheetFormatPr defaultRowHeight="15"/>
  <cols>
    <col min="1" max="1" width="23.5703125" style="8" customWidth="1"/>
    <col min="2" max="2" width="9.140625" style="9"/>
    <col min="3" max="3" width="46" style="9" customWidth="1"/>
    <col min="4" max="4" width="50.5703125" style="9" customWidth="1"/>
    <col min="5" max="5" width="18" style="9" customWidth="1"/>
    <col min="6" max="6" width="11.28515625" style="9" customWidth="1"/>
    <col min="7" max="7" width="15.140625" style="9" customWidth="1"/>
    <col min="8" max="8" width="13.85546875" style="9" customWidth="1"/>
    <col min="9" max="9" width="14.28515625" style="9" customWidth="1"/>
    <col min="10" max="10" width="15.42578125" style="9" customWidth="1"/>
    <col min="11" max="11" width="16" style="10" customWidth="1"/>
  </cols>
  <sheetData>
    <row r="2" spans="1:11" ht="15" customHeight="1">
      <c r="A2" s="153" t="s">
        <v>0</v>
      </c>
      <c r="B2" s="153"/>
      <c r="C2" s="153"/>
      <c r="D2" s="153"/>
      <c r="E2" s="153"/>
      <c r="F2" s="153"/>
      <c r="G2" s="153"/>
      <c r="H2" s="153"/>
      <c r="I2" s="153"/>
      <c r="J2" s="153"/>
      <c r="K2" s="154"/>
    </row>
    <row r="3" spans="1:11" s="1" customFormat="1" ht="59.25" customHeight="1">
      <c r="A3" s="164" t="s">
        <v>507</v>
      </c>
      <c r="B3" s="155" t="s">
        <v>497</v>
      </c>
      <c r="C3" s="163"/>
      <c r="D3" s="170" t="s">
        <v>496</v>
      </c>
      <c r="E3" s="155" t="s">
        <v>495</v>
      </c>
      <c r="F3" s="155" t="s">
        <v>2</v>
      </c>
      <c r="G3" s="163" t="s">
        <v>1</v>
      </c>
      <c r="H3" s="163"/>
      <c r="I3" s="163"/>
      <c r="J3" s="163"/>
      <c r="K3" s="155" t="s">
        <v>3</v>
      </c>
    </row>
    <row r="4" spans="1:11" s="1" customFormat="1" ht="57" customHeight="1">
      <c r="A4" s="164"/>
      <c r="B4" s="63" t="s">
        <v>284</v>
      </c>
      <c r="C4" s="63" t="s">
        <v>285</v>
      </c>
      <c r="D4" s="171"/>
      <c r="E4" s="155"/>
      <c r="F4" s="155"/>
      <c r="G4" s="83" t="s">
        <v>658</v>
      </c>
      <c r="H4" s="83" t="s">
        <v>659</v>
      </c>
      <c r="I4" s="83" t="s">
        <v>660</v>
      </c>
      <c r="J4" s="83" t="s">
        <v>661</v>
      </c>
      <c r="K4" s="155"/>
    </row>
    <row r="5" spans="1:11" ht="15" customHeight="1">
      <c r="A5" s="159" t="s">
        <v>286</v>
      </c>
      <c r="B5" s="159"/>
      <c r="C5" s="159"/>
      <c r="D5" s="159"/>
      <c r="E5" s="159"/>
      <c r="F5" s="159"/>
      <c r="G5" s="159"/>
      <c r="H5" s="159"/>
      <c r="I5" s="159"/>
      <c r="J5" s="159"/>
      <c r="K5" s="159"/>
    </row>
    <row r="6" spans="1:11" ht="15" customHeight="1">
      <c r="A6" s="151" t="s">
        <v>504</v>
      </c>
      <c r="B6" s="165" t="s">
        <v>514</v>
      </c>
      <c r="C6" s="166"/>
      <c r="D6" s="166"/>
      <c r="E6" s="166"/>
      <c r="F6" s="166"/>
      <c r="G6" s="166"/>
      <c r="H6" s="166"/>
      <c r="I6" s="166"/>
      <c r="J6" s="166"/>
      <c r="K6" s="167"/>
    </row>
    <row r="7" spans="1:11" ht="90">
      <c r="A7" s="157"/>
      <c r="B7" s="15" t="s">
        <v>4</v>
      </c>
      <c r="C7" s="16" t="s">
        <v>5</v>
      </c>
      <c r="D7" s="17" t="s">
        <v>287</v>
      </c>
      <c r="E7" s="17" t="s">
        <v>541</v>
      </c>
      <c r="F7" s="15" t="s">
        <v>7</v>
      </c>
      <c r="G7" s="18"/>
      <c r="H7" s="18"/>
      <c r="I7" s="18"/>
      <c r="J7" s="18" t="s">
        <v>6</v>
      </c>
      <c r="K7" s="18">
        <v>9604</v>
      </c>
    </row>
    <row r="8" spans="1:11" ht="105">
      <c r="A8" s="157"/>
      <c r="B8" s="15" t="s">
        <v>8</v>
      </c>
      <c r="C8" s="16" t="s">
        <v>9</v>
      </c>
      <c r="D8" s="19" t="s">
        <v>11</v>
      </c>
      <c r="E8" s="17" t="s">
        <v>542</v>
      </c>
      <c r="F8" s="15" t="s">
        <v>10</v>
      </c>
      <c r="G8" s="18"/>
      <c r="H8" s="18"/>
      <c r="I8" s="18"/>
      <c r="J8" s="18" t="s">
        <v>6</v>
      </c>
      <c r="K8" s="18">
        <v>2620</v>
      </c>
    </row>
    <row r="9" spans="1:11" s="4" customFormat="1" ht="45">
      <c r="A9" s="157"/>
      <c r="B9" s="15" t="s">
        <v>12</v>
      </c>
      <c r="C9" s="16" t="s">
        <v>13</v>
      </c>
      <c r="D9" s="19" t="s">
        <v>14</v>
      </c>
      <c r="E9" s="19" t="s">
        <v>543</v>
      </c>
      <c r="F9" s="15" t="s">
        <v>7</v>
      </c>
      <c r="G9" s="18" t="s">
        <v>6</v>
      </c>
      <c r="H9" s="18" t="s">
        <v>6</v>
      </c>
      <c r="I9" s="18" t="s">
        <v>6</v>
      </c>
      <c r="J9" s="18" t="s">
        <v>6</v>
      </c>
      <c r="K9" s="18">
        <v>13470.619999999999</v>
      </c>
    </row>
    <row r="10" spans="1:11" s="4" customFormat="1" ht="135">
      <c r="A10" s="157"/>
      <c r="B10" s="15" t="s">
        <v>288</v>
      </c>
      <c r="C10" s="16" t="s">
        <v>15</v>
      </c>
      <c r="D10" s="19" t="s">
        <v>289</v>
      </c>
      <c r="E10" s="19" t="s">
        <v>543</v>
      </c>
      <c r="F10" s="15" t="s">
        <v>7</v>
      </c>
      <c r="G10" s="18"/>
      <c r="H10" s="18" t="s">
        <v>6</v>
      </c>
      <c r="I10" s="18" t="s">
        <v>6</v>
      </c>
      <c r="J10" s="18" t="s">
        <v>6</v>
      </c>
      <c r="K10" s="18">
        <v>3330</v>
      </c>
    </row>
    <row r="11" spans="1:11" s="4" customFormat="1" ht="75">
      <c r="A11" s="157"/>
      <c r="B11" s="15" t="s">
        <v>16</v>
      </c>
      <c r="C11" s="16" t="s">
        <v>17</v>
      </c>
      <c r="D11" s="19" t="s">
        <v>290</v>
      </c>
      <c r="E11" s="19" t="s">
        <v>543</v>
      </c>
      <c r="F11" s="15" t="s">
        <v>7</v>
      </c>
      <c r="G11" s="18" t="s">
        <v>6</v>
      </c>
      <c r="H11" s="18"/>
      <c r="I11" s="18"/>
      <c r="J11" s="18"/>
      <c r="K11" s="18">
        <v>2466.9699999999998</v>
      </c>
    </row>
    <row r="12" spans="1:11" s="4" customFormat="1" ht="65.25" customHeight="1">
      <c r="A12" s="157"/>
      <c r="B12" s="15" t="s">
        <v>291</v>
      </c>
      <c r="C12" s="16" t="s">
        <v>18</v>
      </c>
      <c r="D12" s="16" t="s">
        <v>292</v>
      </c>
      <c r="E12" s="19" t="s">
        <v>544</v>
      </c>
      <c r="F12" s="15" t="s">
        <v>7</v>
      </c>
      <c r="G12" s="18" t="s">
        <v>6</v>
      </c>
      <c r="H12" s="18"/>
      <c r="I12" s="18"/>
      <c r="J12" s="18"/>
      <c r="K12" s="18">
        <v>8567</v>
      </c>
    </row>
    <row r="13" spans="1:11" s="4" customFormat="1" ht="45">
      <c r="A13" s="157"/>
      <c r="B13" s="15" t="s">
        <v>293</v>
      </c>
      <c r="C13" s="16" t="s">
        <v>19</v>
      </c>
      <c r="D13" s="16" t="s">
        <v>20</v>
      </c>
      <c r="E13" s="19" t="s">
        <v>545</v>
      </c>
      <c r="F13" s="15" t="s">
        <v>7</v>
      </c>
      <c r="G13" s="18" t="s">
        <v>6</v>
      </c>
      <c r="H13" s="18"/>
      <c r="I13" s="18"/>
      <c r="J13" s="18"/>
      <c r="K13" s="18">
        <v>668</v>
      </c>
    </row>
    <row r="14" spans="1:11" s="4" customFormat="1" ht="60">
      <c r="A14" s="157"/>
      <c r="B14" s="15" t="s">
        <v>294</v>
      </c>
      <c r="C14" s="16" t="s">
        <v>21</v>
      </c>
      <c r="D14" s="16" t="s">
        <v>22</v>
      </c>
      <c r="E14" s="19" t="s">
        <v>546</v>
      </c>
      <c r="F14" s="15" t="s">
        <v>7</v>
      </c>
      <c r="G14" s="18"/>
      <c r="H14" s="18" t="s">
        <v>6</v>
      </c>
      <c r="I14" s="18"/>
      <c r="J14" s="18"/>
      <c r="K14" s="18">
        <v>17097.57</v>
      </c>
    </row>
    <row r="15" spans="1:11" s="4" customFormat="1" ht="45">
      <c r="A15" s="157"/>
      <c r="B15" s="15" t="s">
        <v>295</v>
      </c>
      <c r="C15" s="16" t="s">
        <v>23</v>
      </c>
      <c r="D15" s="16" t="s">
        <v>24</v>
      </c>
      <c r="E15" s="19" t="s">
        <v>547</v>
      </c>
      <c r="F15" s="15" t="s">
        <v>7</v>
      </c>
      <c r="G15" s="18"/>
      <c r="H15" s="18" t="s">
        <v>6</v>
      </c>
      <c r="I15" s="18"/>
      <c r="J15" s="18"/>
      <c r="K15" s="18">
        <v>1500</v>
      </c>
    </row>
    <row r="16" spans="1:11" s="4" customFormat="1" ht="60">
      <c r="A16" s="157"/>
      <c r="B16" s="15" t="s">
        <v>25</v>
      </c>
      <c r="C16" s="16" t="s">
        <v>26</v>
      </c>
      <c r="D16" s="16" t="s">
        <v>27</v>
      </c>
      <c r="E16" s="19" t="s">
        <v>548</v>
      </c>
      <c r="F16" s="15" t="s">
        <v>7</v>
      </c>
      <c r="G16" s="18" t="s">
        <v>6</v>
      </c>
      <c r="H16" s="18" t="s">
        <v>6</v>
      </c>
      <c r="I16" s="18" t="s">
        <v>6</v>
      </c>
      <c r="J16" s="18" t="s">
        <v>6</v>
      </c>
      <c r="K16" s="18">
        <v>10250.6</v>
      </c>
    </row>
    <row r="17" spans="1:11" s="4" customFormat="1" ht="75">
      <c r="A17" s="157"/>
      <c r="B17" s="15" t="s">
        <v>28</v>
      </c>
      <c r="C17" s="16" t="s">
        <v>29</v>
      </c>
      <c r="D17" s="17" t="s">
        <v>296</v>
      </c>
      <c r="E17" s="19" t="s">
        <v>549</v>
      </c>
      <c r="F17" s="15" t="s">
        <v>10</v>
      </c>
      <c r="G17" s="18"/>
      <c r="H17" s="18"/>
      <c r="I17" s="18" t="s">
        <v>6</v>
      </c>
      <c r="J17" s="18" t="s">
        <v>6</v>
      </c>
      <c r="K17" s="18">
        <v>8538</v>
      </c>
    </row>
    <row r="18" spans="1:11" s="4" customFormat="1" ht="45">
      <c r="A18" s="157"/>
      <c r="B18" s="15" t="s">
        <v>30</v>
      </c>
      <c r="C18" s="16" t="s">
        <v>31</v>
      </c>
      <c r="D18" s="17" t="s">
        <v>32</v>
      </c>
      <c r="E18" s="19" t="s">
        <v>550</v>
      </c>
      <c r="F18" s="15" t="s">
        <v>10</v>
      </c>
      <c r="G18" s="18"/>
      <c r="H18" s="18" t="s">
        <v>6</v>
      </c>
      <c r="I18" s="18" t="s">
        <v>6</v>
      </c>
      <c r="J18" s="18" t="s">
        <v>6</v>
      </c>
      <c r="K18" s="18">
        <v>6300</v>
      </c>
    </row>
    <row r="19" spans="1:11" s="4" customFormat="1" ht="60">
      <c r="A19" s="157"/>
      <c r="B19" s="15" t="s">
        <v>33</v>
      </c>
      <c r="C19" s="16" t="s">
        <v>34</v>
      </c>
      <c r="D19" s="17" t="s">
        <v>35</v>
      </c>
      <c r="E19" s="19" t="s">
        <v>551</v>
      </c>
      <c r="F19" s="15" t="s">
        <v>7</v>
      </c>
      <c r="G19" s="18"/>
      <c r="H19" s="18"/>
      <c r="I19" s="18"/>
      <c r="J19" s="18" t="s">
        <v>6</v>
      </c>
      <c r="K19" s="18">
        <v>16465.38157894737</v>
      </c>
    </row>
    <row r="20" spans="1:11" s="4" customFormat="1" ht="45">
      <c r="A20" s="157"/>
      <c r="B20" s="15" t="s">
        <v>36</v>
      </c>
      <c r="C20" s="16" t="s">
        <v>37</v>
      </c>
      <c r="D20" s="17" t="s">
        <v>38</v>
      </c>
      <c r="E20" s="19" t="s">
        <v>552</v>
      </c>
      <c r="F20" s="15" t="s">
        <v>10</v>
      </c>
      <c r="G20" s="18"/>
      <c r="H20" s="18" t="s">
        <v>6</v>
      </c>
      <c r="I20" s="18"/>
      <c r="J20" s="18"/>
      <c r="K20" s="18">
        <v>5050</v>
      </c>
    </row>
    <row r="21" spans="1:11" s="4" customFormat="1" ht="45">
      <c r="A21" s="157"/>
      <c r="B21" s="15" t="s">
        <v>297</v>
      </c>
      <c r="C21" s="16" t="s">
        <v>39</v>
      </c>
      <c r="D21" s="17" t="s">
        <v>40</v>
      </c>
      <c r="E21" s="19" t="s">
        <v>555</v>
      </c>
      <c r="F21" s="15" t="s">
        <v>10</v>
      </c>
      <c r="G21" s="18"/>
      <c r="H21" s="18" t="s">
        <v>6</v>
      </c>
      <c r="I21" s="18"/>
      <c r="J21" s="18"/>
      <c r="K21" s="18">
        <v>5100</v>
      </c>
    </row>
    <row r="22" spans="1:11" s="4" customFormat="1" ht="165">
      <c r="A22" s="157"/>
      <c r="B22" s="15" t="s">
        <v>298</v>
      </c>
      <c r="C22" s="16" t="s">
        <v>41</v>
      </c>
      <c r="D22" s="17" t="s">
        <v>527</v>
      </c>
      <c r="E22" s="19" t="s">
        <v>553</v>
      </c>
      <c r="F22" s="15" t="s">
        <v>7</v>
      </c>
      <c r="G22" s="18"/>
      <c r="H22" s="18" t="s">
        <v>6</v>
      </c>
      <c r="I22" s="18"/>
      <c r="J22" s="18"/>
      <c r="K22" s="18">
        <v>12000</v>
      </c>
    </row>
    <row r="23" spans="1:11" s="4" customFormat="1" ht="75">
      <c r="A23" s="157"/>
      <c r="B23" s="15" t="s">
        <v>300</v>
      </c>
      <c r="C23" s="16" t="s">
        <v>42</v>
      </c>
      <c r="D23" s="16" t="s">
        <v>301</v>
      </c>
      <c r="E23" s="19" t="s">
        <v>554</v>
      </c>
      <c r="F23" s="15" t="s">
        <v>10</v>
      </c>
      <c r="G23" s="18"/>
      <c r="H23" s="18"/>
      <c r="I23" s="18" t="s">
        <v>6</v>
      </c>
      <c r="J23" s="18"/>
      <c r="K23" s="18">
        <v>100000</v>
      </c>
    </row>
    <row r="24" spans="1:11" s="4" customFormat="1" ht="135">
      <c r="A24" s="157"/>
      <c r="B24" s="15" t="s">
        <v>302</v>
      </c>
      <c r="C24" s="16" t="s">
        <v>43</v>
      </c>
      <c r="D24" s="17" t="s">
        <v>44</v>
      </c>
      <c r="E24" s="19" t="s">
        <v>556</v>
      </c>
      <c r="F24" s="15" t="s">
        <v>10</v>
      </c>
      <c r="G24" s="18"/>
      <c r="H24" s="18" t="s">
        <v>6</v>
      </c>
      <c r="I24" s="18"/>
      <c r="J24" s="18"/>
      <c r="K24" s="18">
        <v>9490</v>
      </c>
    </row>
    <row r="25" spans="1:11" s="4" customFormat="1" ht="52.5" customHeight="1">
      <c r="A25" s="157"/>
      <c r="B25" s="15" t="s">
        <v>303</v>
      </c>
      <c r="C25" s="16" t="s">
        <v>45</v>
      </c>
      <c r="D25" s="17" t="s">
        <v>304</v>
      </c>
      <c r="E25" s="17" t="s">
        <v>567</v>
      </c>
      <c r="F25" s="15" t="s">
        <v>7</v>
      </c>
      <c r="G25" s="18"/>
      <c r="H25" s="18">
        <v>3940</v>
      </c>
      <c r="I25" s="18"/>
      <c r="J25" s="18"/>
      <c r="K25" s="18">
        <v>3940</v>
      </c>
    </row>
    <row r="26" spans="1:11" s="4" customFormat="1" ht="150">
      <c r="A26" s="157"/>
      <c r="B26" s="15" t="s">
        <v>305</v>
      </c>
      <c r="C26" s="16" t="s">
        <v>46</v>
      </c>
      <c r="D26" s="17" t="s">
        <v>306</v>
      </c>
      <c r="E26" s="17" t="s">
        <v>557</v>
      </c>
      <c r="F26" s="15" t="s">
        <v>10</v>
      </c>
      <c r="G26" s="18"/>
      <c r="H26" s="18"/>
      <c r="I26" s="18" t="s">
        <v>6</v>
      </c>
      <c r="J26" s="18"/>
      <c r="K26" s="18">
        <v>2400</v>
      </c>
    </row>
    <row r="27" spans="1:11" s="4" customFormat="1" ht="165">
      <c r="A27" s="157"/>
      <c r="B27" s="15" t="s">
        <v>307</v>
      </c>
      <c r="C27" s="16" t="s">
        <v>47</v>
      </c>
      <c r="D27" s="17" t="s">
        <v>308</v>
      </c>
      <c r="E27" s="17" t="s">
        <v>557</v>
      </c>
      <c r="F27" s="15" t="s">
        <v>10</v>
      </c>
      <c r="G27" s="18"/>
      <c r="H27" s="18"/>
      <c r="I27" s="18" t="s">
        <v>6</v>
      </c>
      <c r="J27" s="18"/>
      <c r="K27" s="18">
        <v>2400</v>
      </c>
    </row>
    <row r="28" spans="1:11" s="4" customFormat="1" ht="135">
      <c r="A28" s="157"/>
      <c r="B28" s="15" t="s">
        <v>309</v>
      </c>
      <c r="C28" s="16" t="s">
        <v>48</v>
      </c>
      <c r="D28" s="17" t="s">
        <v>498</v>
      </c>
      <c r="E28" s="17" t="s">
        <v>558</v>
      </c>
      <c r="F28" s="15" t="s">
        <v>10</v>
      </c>
      <c r="G28" s="18"/>
      <c r="H28" s="18"/>
      <c r="I28" s="18"/>
      <c r="J28" s="18" t="s">
        <v>6</v>
      </c>
      <c r="K28" s="18">
        <v>9090</v>
      </c>
    </row>
    <row r="29" spans="1:11" ht="15" customHeight="1">
      <c r="A29" s="157"/>
      <c r="B29" s="172" t="s">
        <v>49</v>
      </c>
      <c r="C29" s="173"/>
      <c r="D29" s="173"/>
      <c r="E29" s="173"/>
      <c r="F29" s="173"/>
      <c r="G29" s="173"/>
      <c r="H29" s="173"/>
      <c r="I29" s="173"/>
      <c r="J29" s="173"/>
      <c r="K29" s="174"/>
    </row>
    <row r="30" spans="1:11" ht="105">
      <c r="A30" s="157"/>
      <c r="B30" s="21" t="s">
        <v>50</v>
      </c>
      <c r="C30" s="16" t="s">
        <v>51</v>
      </c>
      <c r="D30" s="17" t="s">
        <v>52</v>
      </c>
      <c r="E30" s="17" t="s">
        <v>558</v>
      </c>
      <c r="F30" s="15" t="s">
        <v>10</v>
      </c>
      <c r="G30" s="18"/>
      <c r="H30" s="18"/>
      <c r="I30" s="18" t="s">
        <v>6</v>
      </c>
      <c r="J30" s="18"/>
      <c r="K30" s="18">
        <v>12449</v>
      </c>
    </row>
    <row r="31" spans="1:11" ht="45">
      <c r="A31" s="157"/>
      <c r="B31" s="15" t="s">
        <v>53</v>
      </c>
      <c r="C31" s="16" t="s">
        <v>54</v>
      </c>
      <c r="D31" s="17" t="s">
        <v>55</v>
      </c>
      <c r="E31" s="17" t="s">
        <v>559</v>
      </c>
      <c r="F31" s="15" t="s">
        <v>10</v>
      </c>
      <c r="G31" s="18"/>
      <c r="H31" s="18"/>
      <c r="I31" s="18" t="s">
        <v>6</v>
      </c>
      <c r="J31" s="18"/>
      <c r="K31" s="18">
        <v>15606</v>
      </c>
    </row>
    <row r="32" spans="1:11" ht="90">
      <c r="A32" s="157"/>
      <c r="B32" s="15" t="s">
        <v>56</v>
      </c>
      <c r="C32" s="16" t="s">
        <v>57</v>
      </c>
      <c r="D32" s="17" t="s">
        <v>58</v>
      </c>
      <c r="E32" s="17" t="s">
        <v>568</v>
      </c>
      <c r="F32" s="15" t="s">
        <v>7</v>
      </c>
      <c r="G32" s="18" t="s">
        <v>6</v>
      </c>
      <c r="H32" s="18" t="s">
        <v>6</v>
      </c>
      <c r="I32" s="18" t="s">
        <v>6</v>
      </c>
      <c r="J32" s="18" t="s">
        <v>6</v>
      </c>
      <c r="K32" s="18">
        <v>2040</v>
      </c>
    </row>
    <row r="33" spans="1:11" s="4" customFormat="1" ht="90" customHeight="1">
      <c r="A33" s="157"/>
      <c r="B33" s="15" t="s">
        <v>314</v>
      </c>
      <c r="C33" s="16" t="s">
        <v>315</v>
      </c>
      <c r="D33" s="17" t="s">
        <v>316</v>
      </c>
      <c r="E33" s="17" t="s">
        <v>569</v>
      </c>
      <c r="F33" s="15" t="s">
        <v>7</v>
      </c>
      <c r="G33" s="18"/>
      <c r="H33" s="18" t="s">
        <v>6</v>
      </c>
      <c r="I33" s="18"/>
      <c r="J33" s="18"/>
      <c r="K33" s="18">
        <v>14149</v>
      </c>
    </row>
    <row r="34" spans="1:11" s="4" customFormat="1" ht="45">
      <c r="A34" s="157"/>
      <c r="B34" s="15" t="s">
        <v>317</v>
      </c>
      <c r="C34" s="16" t="s">
        <v>318</v>
      </c>
      <c r="D34" s="16" t="s">
        <v>64</v>
      </c>
      <c r="E34" s="17" t="s">
        <v>570</v>
      </c>
      <c r="F34" s="15" t="s">
        <v>7</v>
      </c>
      <c r="G34" s="18"/>
      <c r="H34" s="18" t="s">
        <v>6</v>
      </c>
      <c r="I34" s="18"/>
      <c r="J34" s="18"/>
      <c r="K34" s="18">
        <v>3077.4074999999998</v>
      </c>
    </row>
    <row r="35" spans="1:11" ht="15" customHeight="1">
      <c r="A35" s="157"/>
      <c r="B35" s="172" t="s">
        <v>59</v>
      </c>
      <c r="C35" s="175"/>
      <c r="D35" s="175"/>
      <c r="E35" s="175"/>
      <c r="F35" s="175"/>
      <c r="G35" s="175"/>
      <c r="H35" s="175"/>
      <c r="I35" s="175"/>
      <c r="J35" s="175"/>
      <c r="K35" s="176"/>
    </row>
    <row r="36" spans="1:11" ht="45">
      <c r="A36" s="157"/>
      <c r="B36" s="15" t="s">
        <v>60</v>
      </c>
      <c r="C36" s="16" t="s">
        <v>61</v>
      </c>
      <c r="D36" s="17" t="s">
        <v>322</v>
      </c>
      <c r="E36" s="17" t="s">
        <v>560</v>
      </c>
      <c r="F36" s="15" t="s">
        <v>10</v>
      </c>
      <c r="G36" s="18"/>
      <c r="H36" s="18"/>
      <c r="I36" s="18" t="s">
        <v>6</v>
      </c>
      <c r="J36" s="18"/>
      <c r="K36" s="18">
        <v>9062</v>
      </c>
    </row>
    <row r="37" spans="1:11" ht="150">
      <c r="A37" s="157"/>
      <c r="B37" s="15" t="s">
        <v>62</v>
      </c>
      <c r="C37" s="16" t="s">
        <v>323</v>
      </c>
      <c r="D37" s="17" t="s">
        <v>324</v>
      </c>
      <c r="E37" s="17" t="s">
        <v>571</v>
      </c>
      <c r="F37" s="15" t="s">
        <v>7</v>
      </c>
      <c r="G37" s="18" t="s">
        <v>6</v>
      </c>
      <c r="H37" s="18"/>
      <c r="I37" s="18"/>
      <c r="J37" s="18"/>
      <c r="K37" s="18">
        <v>17027.822799999998</v>
      </c>
    </row>
    <row r="38" spans="1:11" ht="60">
      <c r="A38" s="157"/>
      <c r="B38" s="22" t="s">
        <v>63</v>
      </c>
      <c r="C38" s="16" t="s">
        <v>325</v>
      </c>
      <c r="D38" s="17" t="s">
        <v>64</v>
      </c>
      <c r="E38" s="17" t="s">
        <v>572</v>
      </c>
      <c r="F38" s="15" t="s">
        <v>7</v>
      </c>
      <c r="G38" s="18" t="s">
        <v>6</v>
      </c>
      <c r="H38" s="18"/>
      <c r="I38" s="18"/>
      <c r="J38" s="18"/>
      <c r="K38" s="18">
        <v>3703.5514589999998</v>
      </c>
    </row>
    <row r="39" spans="1:11" ht="150">
      <c r="A39" s="157"/>
      <c r="B39" s="15" t="s">
        <v>65</v>
      </c>
      <c r="C39" s="16" t="s">
        <v>66</v>
      </c>
      <c r="D39" s="17" t="s">
        <v>326</v>
      </c>
      <c r="E39" s="17" t="s">
        <v>571</v>
      </c>
      <c r="F39" s="15" t="s">
        <v>7</v>
      </c>
      <c r="G39" s="18" t="s">
        <v>6</v>
      </c>
      <c r="H39" s="18"/>
      <c r="I39" s="18"/>
      <c r="J39" s="18"/>
      <c r="K39" s="18">
        <v>9132.8513333333358</v>
      </c>
    </row>
    <row r="40" spans="1:11" ht="60">
      <c r="A40" s="157"/>
      <c r="B40" s="22" t="s">
        <v>67</v>
      </c>
      <c r="C40" s="16" t="s">
        <v>327</v>
      </c>
      <c r="D40" s="17" t="s">
        <v>64</v>
      </c>
      <c r="E40" s="17" t="s">
        <v>572</v>
      </c>
      <c r="F40" s="15" t="s">
        <v>7</v>
      </c>
      <c r="G40" s="18" t="s">
        <v>6</v>
      </c>
      <c r="H40" s="18"/>
      <c r="I40" s="18"/>
      <c r="J40" s="18"/>
      <c r="K40" s="18">
        <v>1986.3951650000004</v>
      </c>
    </row>
    <row r="41" spans="1:11" ht="195">
      <c r="A41" s="157"/>
      <c r="B41" s="15" t="s">
        <v>68</v>
      </c>
      <c r="C41" s="16" t="s">
        <v>69</v>
      </c>
      <c r="D41" s="17" t="s">
        <v>328</v>
      </c>
      <c r="E41" s="17" t="s">
        <v>571</v>
      </c>
      <c r="F41" s="15" t="s">
        <v>7</v>
      </c>
      <c r="G41" s="18" t="s">
        <v>6</v>
      </c>
      <c r="H41" s="18"/>
      <c r="I41" s="18"/>
      <c r="J41" s="18"/>
      <c r="K41" s="18">
        <v>17047.8</v>
      </c>
    </row>
    <row r="42" spans="1:11" ht="60">
      <c r="A42" s="157"/>
      <c r="B42" s="15" t="s">
        <v>70</v>
      </c>
      <c r="C42" s="16" t="s">
        <v>329</v>
      </c>
      <c r="D42" s="17" t="s">
        <v>64</v>
      </c>
      <c r="E42" s="17" t="s">
        <v>572</v>
      </c>
      <c r="F42" s="15" t="s">
        <v>7</v>
      </c>
      <c r="G42" s="18" t="s">
        <v>6</v>
      </c>
      <c r="H42" s="18"/>
      <c r="I42" s="18"/>
      <c r="J42" s="18"/>
      <c r="K42" s="18">
        <v>3707.8964999999998</v>
      </c>
    </row>
    <row r="43" spans="1:11" ht="60.75" customHeight="1">
      <c r="A43" s="157"/>
      <c r="B43" s="15" t="s">
        <v>71</v>
      </c>
      <c r="C43" s="16" t="s">
        <v>72</v>
      </c>
      <c r="D43" s="17" t="s">
        <v>73</v>
      </c>
      <c r="E43" s="17" t="s">
        <v>571</v>
      </c>
      <c r="F43" s="15" t="s">
        <v>7</v>
      </c>
      <c r="G43" s="18" t="s">
        <v>6</v>
      </c>
      <c r="H43" s="18"/>
      <c r="I43" s="18"/>
      <c r="J43" s="18"/>
      <c r="K43" s="18">
        <v>6219.2000000000007</v>
      </c>
    </row>
    <row r="44" spans="1:11" ht="60">
      <c r="A44" s="157"/>
      <c r="B44" s="15" t="s">
        <v>74</v>
      </c>
      <c r="C44" s="16" t="s">
        <v>330</v>
      </c>
      <c r="D44" s="17" t="s">
        <v>64</v>
      </c>
      <c r="E44" s="17" t="s">
        <v>572</v>
      </c>
      <c r="F44" s="15" t="s">
        <v>7</v>
      </c>
      <c r="G44" s="18" t="s">
        <v>6</v>
      </c>
      <c r="H44" s="18"/>
      <c r="I44" s="18"/>
      <c r="J44" s="18"/>
      <c r="K44" s="18">
        <v>1352.6760000000002</v>
      </c>
    </row>
    <row r="45" spans="1:11" s="4" customFormat="1" ht="75">
      <c r="A45" s="157"/>
      <c r="B45" s="15" t="s">
        <v>331</v>
      </c>
      <c r="C45" s="16" t="s">
        <v>332</v>
      </c>
      <c r="D45" s="17" t="s">
        <v>333</v>
      </c>
      <c r="E45" s="17" t="s">
        <v>561</v>
      </c>
      <c r="F45" s="15" t="s">
        <v>10</v>
      </c>
      <c r="G45" s="18"/>
      <c r="H45" s="18"/>
      <c r="I45" s="18" t="s">
        <v>6</v>
      </c>
      <c r="J45" s="18"/>
      <c r="K45" s="18">
        <v>5640</v>
      </c>
    </row>
    <row r="46" spans="1:11" s="4" customFormat="1" ht="45">
      <c r="A46" s="157"/>
      <c r="B46" s="15" t="s">
        <v>334</v>
      </c>
      <c r="C46" s="16" t="s">
        <v>335</v>
      </c>
      <c r="D46" s="17" t="s">
        <v>336</v>
      </c>
      <c r="E46" s="17" t="s">
        <v>573</v>
      </c>
      <c r="F46" s="15" t="s">
        <v>7</v>
      </c>
      <c r="G46" s="18"/>
      <c r="H46" s="18"/>
      <c r="I46" s="18"/>
      <c r="J46" s="18" t="s">
        <v>6</v>
      </c>
      <c r="K46" s="18">
        <v>5500</v>
      </c>
    </row>
    <row r="47" spans="1:11">
      <c r="A47" s="157"/>
      <c r="B47" s="177" t="s">
        <v>75</v>
      </c>
      <c r="C47" s="178"/>
      <c r="D47" s="178"/>
      <c r="E47" s="178"/>
      <c r="F47" s="178"/>
      <c r="G47" s="178"/>
      <c r="H47" s="178"/>
      <c r="I47" s="178"/>
      <c r="J47" s="178"/>
      <c r="K47" s="179"/>
    </row>
    <row r="48" spans="1:11" ht="45">
      <c r="A48" s="157"/>
      <c r="B48" s="15" t="s">
        <v>76</v>
      </c>
      <c r="C48" s="25" t="s">
        <v>77</v>
      </c>
      <c r="D48" s="17" t="s">
        <v>78</v>
      </c>
      <c r="E48" s="17" t="s">
        <v>574</v>
      </c>
      <c r="F48" s="15" t="s">
        <v>7</v>
      </c>
      <c r="G48" s="18"/>
      <c r="H48" s="18"/>
      <c r="I48" s="18"/>
      <c r="J48" s="18" t="s">
        <v>6</v>
      </c>
      <c r="K48" s="18">
        <v>2515</v>
      </c>
    </row>
    <row r="49" spans="1:11" ht="75">
      <c r="A49" s="157"/>
      <c r="B49" s="15" t="s">
        <v>79</v>
      </c>
      <c r="C49" s="25" t="s">
        <v>80</v>
      </c>
      <c r="D49" s="17" t="s">
        <v>81</v>
      </c>
      <c r="E49" s="17" t="s">
        <v>558</v>
      </c>
      <c r="F49" s="15" t="s">
        <v>10</v>
      </c>
      <c r="G49" s="18"/>
      <c r="H49" s="18" t="s">
        <v>6</v>
      </c>
      <c r="I49" s="18"/>
      <c r="J49" s="18"/>
      <c r="K49" s="18">
        <v>13049</v>
      </c>
    </row>
    <row r="50" spans="1:11" ht="45">
      <c r="A50" s="157"/>
      <c r="B50" s="15" t="s">
        <v>82</v>
      </c>
      <c r="C50" s="25" t="s">
        <v>83</v>
      </c>
      <c r="D50" s="17" t="s">
        <v>84</v>
      </c>
      <c r="E50" s="17" t="s">
        <v>559</v>
      </c>
      <c r="F50" s="15" t="s">
        <v>10</v>
      </c>
      <c r="G50" s="18"/>
      <c r="H50" s="18"/>
      <c r="I50" s="18" t="s">
        <v>6</v>
      </c>
      <c r="J50" s="18" t="s">
        <v>6</v>
      </c>
      <c r="K50" s="18">
        <v>7410</v>
      </c>
    </row>
    <row r="51" spans="1:11" s="4" customFormat="1" ht="105">
      <c r="A51" s="157"/>
      <c r="B51" s="15" t="s">
        <v>340</v>
      </c>
      <c r="C51" s="25" t="s">
        <v>341</v>
      </c>
      <c r="D51" s="17" t="s">
        <v>342</v>
      </c>
      <c r="E51" s="17" t="s">
        <v>575</v>
      </c>
      <c r="F51" s="15" t="s">
        <v>7</v>
      </c>
      <c r="G51" s="18"/>
      <c r="H51" s="18"/>
      <c r="I51" s="18"/>
      <c r="J51" s="18" t="s">
        <v>6</v>
      </c>
      <c r="K51" s="18">
        <v>50400</v>
      </c>
    </row>
    <row r="52" spans="1:11" s="4" customFormat="1" ht="90">
      <c r="A52" s="157"/>
      <c r="B52" s="15" t="s">
        <v>85</v>
      </c>
      <c r="C52" s="16" t="s">
        <v>86</v>
      </c>
      <c r="D52" s="17" t="s">
        <v>343</v>
      </c>
      <c r="E52" s="17" t="s">
        <v>576</v>
      </c>
      <c r="F52" s="15" t="s">
        <v>7</v>
      </c>
      <c r="G52" s="18"/>
      <c r="H52" s="18"/>
      <c r="I52" s="18"/>
      <c r="J52" s="18" t="s">
        <v>6</v>
      </c>
      <c r="K52" s="18">
        <v>77550.130999999994</v>
      </c>
    </row>
    <row r="53" spans="1:11" s="4" customFormat="1" ht="74.25" customHeight="1">
      <c r="A53" s="157"/>
      <c r="B53" s="22" t="s">
        <v>87</v>
      </c>
      <c r="C53" s="16" t="s">
        <v>344</v>
      </c>
      <c r="D53" s="17" t="s">
        <v>88</v>
      </c>
      <c r="E53" s="17" t="s">
        <v>577</v>
      </c>
      <c r="F53" s="15" t="s">
        <v>7</v>
      </c>
      <c r="G53" s="18"/>
      <c r="H53" s="18"/>
      <c r="I53" s="18"/>
      <c r="J53" s="18" t="s">
        <v>6</v>
      </c>
      <c r="K53" s="18">
        <v>19387.532749999998</v>
      </c>
    </row>
    <row r="54" spans="1:11" s="4" customFormat="1" ht="75">
      <c r="A54" s="157"/>
      <c r="B54" s="15" t="s">
        <v>89</v>
      </c>
      <c r="C54" s="25" t="s">
        <v>345</v>
      </c>
      <c r="D54" s="17" t="s">
        <v>90</v>
      </c>
      <c r="E54" s="17" t="s">
        <v>578</v>
      </c>
      <c r="F54" s="15" t="s">
        <v>7</v>
      </c>
      <c r="G54" s="18" t="s">
        <v>6</v>
      </c>
      <c r="H54" s="18" t="s">
        <v>6</v>
      </c>
      <c r="I54" s="18"/>
      <c r="J54" s="18"/>
      <c r="K54" s="18">
        <v>344458.66000000003</v>
      </c>
    </row>
    <row r="55" spans="1:11" ht="75">
      <c r="A55" s="157"/>
      <c r="B55" s="22" t="s">
        <v>91</v>
      </c>
      <c r="C55" s="16" t="s">
        <v>346</v>
      </c>
      <c r="D55" s="17" t="s">
        <v>93</v>
      </c>
      <c r="E55" s="17" t="s">
        <v>600</v>
      </c>
      <c r="F55" s="15" t="s">
        <v>92</v>
      </c>
      <c r="G55" s="18" t="s">
        <v>6</v>
      </c>
      <c r="H55" s="18" t="s">
        <v>6</v>
      </c>
      <c r="I55" s="18" t="s">
        <v>6</v>
      </c>
      <c r="J55" s="18" t="s">
        <v>6</v>
      </c>
      <c r="K55" s="18">
        <v>36843.177599999995</v>
      </c>
    </row>
    <row r="56" spans="1:11" ht="45">
      <c r="A56" s="157"/>
      <c r="B56" s="22" t="s">
        <v>94</v>
      </c>
      <c r="C56" s="16" t="s">
        <v>347</v>
      </c>
      <c r="D56" s="17" t="s">
        <v>95</v>
      </c>
      <c r="E56" s="17" t="s">
        <v>601</v>
      </c>
      <c r="F56" s="15" t="s">
        <v>92</v>
      </c>
      <c r="G56" s="18" t="s">
        <v>6</v>
      </c>
      <c r="H56" s="18" t="s">
        <v>6</v>
      </c>
      <c r="I56" s="18" t="s">
        <v>6</v>
      </c>
      <c r="J56" s="18" t="s">
        <v>6</v>
      </c>
      <c r="K56" s="18">
        <v>40427.1</v>
      </c>
    </row>
    <row r="57" spans="1:11" ht="60">
      <c r="A57" s="157"/>
      <c r="B57" s="22" t="s">
        <v>96</v>
      </c>
      <c r="C57" s="16" t="s">
        <v>97</v>
      </c>
      <c r="D57" s="17" t="s">
        <v>98</v>
      </c>
      <c r="E57" s="17" t="s">
        <v>602</v>
      </c>
      <c r="F57" s="15" t="s">
        <v>92</v>
      </c>
      <c r="G57" s="18" t="s">
        <v>6</v>
      </c>
      <c r="H57" s="18" t="s">
        <v>6</v>
      </c>
      <c r="I57" s="18" t="s">
        <v>6</v>
      </c>
      <c r="J57" s="18" t="s">
        <v>6</v>
      </c>
      <c r="K57" s="18">
        <v>8397.621052631579</v>
      </c>
    </row>
    <row r="58" spans="1:11" ht="75">
      <c r="A58" s="157"/>
      <c r="B58" s="22" t="s">
        <v>99</v>
      </c>
      <c r="C58" s="16" t="s">
        <v>100</v>
      </c>
      <c r="D58" s="17" t="s">
        <v>101</v>
      </c>
      <c r="E58" s="17" t="s">
        <v>602</v>
      </c>
      <c r="F58" s="15" t="s">
        <v>92</v>
      </c>
      <c r="G58" s="18" t="s">
        <v>6</v>
      </c>
      <c r="H58" s="18" t="s">
        <v>6</v>
      </c>
      <c r="I58" s="18" t="s">
        <v>6</v>
      </c>
      <c r="J58" s="18" t="s">
        <v>6</v>
      </c>
      <c r="K58" s="18">
        <v>16236.157894736842</v>
      </c>
    </row>
    <row r="59" spans="1:11" ht="60">
      <c r="A59" s="157"/>
      <c r="B59" s="22" t="s">
        <v>102</v>
      </c>
      <c r="C59" s="16" t="s">
        <v>103</v>
      </c>
      <c r="D59" s="17" t="s">
        <v>104</v>
      </c>
      <c r="E59" s="17" t="s">
        <v>579</v>
      </c>
      <c r="F59" s="15" t="s">
        <v>7</v>
      </c>
      <c r="G59" s="18"/>
      <c r="H59" s="18" t="s">
        <v>6</v>
      </c>
      <c r="I59" s="18"/>
      <c r="J59" s="18"/>
      <c r="K59" s="18">
        <v>2836.1666666666665</v>
      </c>
    </row>
    <row r="60" spans="1:11" ht="45">
      <c r="A60" s="157"/>
      <c r="B60" s="22" t="s">
        <v>348</v>
      </c>
      <c r="C60" s="16" t="s">
        <v>105</v>
      </c>
      <c r="D60" s="17" t="s">
        <v>106</v>
      </c>
      <c r="E60" s="17" t="s">
        <v>603</v>
      </c>
      <c r="F60" s="15" t="s">
        <v>92</v>
      </c>
      <c r="G60" s="18" t="s">
        <v>6</v>
      </c>
      <c r="H60" s="18" t="s">
        <v>6</v>
      </c>
      <c r="I60" s="18" t="s">
        <v>6</v>
      </c>
      <c r="J60" s="18" t="s">
        <v>6</v>
      </c>
      <c r="K60" s="18">
        <v>1684.2105263157891</v>
      </c>
    </row>
    <row r="61" spans="1:11" s="4" customFormat="1" ht="57.75" customHeight="1">
      <c r="A61" s="157"/>
      <c r="B61" s="22" t="s">
        <v>349</v>
      </c>
      <c r="C61" s="16" t="s">
        <v>350</v>
      </c>
      <c r="D61" s="17" t="s">
        <v>351</v>
      </c>
      <c r="E61" s="17" t="s">
        <v>575</v>
      </c>
      <c r="F61" s="15" t="s">
        <v>7</v>
      </c>
      <c r="G61" s="18"/>
      <c r="H61" s="18" t="s">
        <v>6</v>
      </c>
      <c r="I61" s="18"/>
      <c r="J61" s="18"/>
      <c r="K61" s="18">
        <v>1755</v>
      </c>
    </row>
    <row r="62" spans="1:11" s="4" customFormat="1" ht="45">
      <c r="A62" s="157"/>
      <c r="B62" s="22" t="s">
        <v>352</v>
      </c>
      <c r="C62" s="16" t="s">
        <v>353</v>
      </c>
      <c r="D62" s="17" t="s">
        <v>354</v>
      </c>
      <c r="E62" s="17" t="s">
        <v>567</v>
      </c>
      <c r="F62" s="15" t="s">
        <v>7</v>
      </c>
      <c r="G62" s="18"/>
      <c r="H62" s="18" t="s">
        <v>6</v>
      </c>
      <c r="I62" s="18"/>
      <c r="J62" s="18"/>
      <c r="K62" s="18">
        <v>2684.7</v>
      </c>
    </row>
    <row r="63" spans="1:11" s="4" customFormat="1" ht="105">
      <c r="A63" s="157"/>
      <c r="B63" s="22" t="s">
        <v>355</v>
      </c>
      <c r="C63" s="25" t="s">
        <v>107</v>
      </c>
      <c r="D63" s="17" t="s">
        <v>499</v>
      </c>
      <c r="E63" s="17" t="s">
        <v>569</v>
      </c>
      <c r="F63" s="15" t="s">
        <v>7</v>
      </c>
      <c r="G63" s="18"/>
      <c r="H63" s="18"/>
      <c r="I63" s="18" t="s">
        <v>6</v>
      </c>
      <c r="J63" s="18"/>
      <c r="K63" s="18">
        <v>27194.86</v>
      </c>
    </row>
    <row r="64" spans="1:11" s="4" customFormat="1" ht="45">
      <c r="A64" s="157"/>
      <c r="B64" s="22" t="s">
        <v>357</v>
      </c>
      <c r="C64" s="16" t="s">
        <v>108</v>
      </c>
      <c r="D64" s="16" t="s">
        <v>64</v>
      </c>
      <c r="E64" s="17" t="s">
        <v>580</v>
      </c>
      <c r="F64" s="15" t="s">
        <v>7</v>
      </c>
      <c r="G64" s="18"/>
      <c r="H64" s="18"/>
      <c r="I64" s="18" t="s">
        <v>6</v>
      </c>
      <c r="J64" s="18"/>
      <c r="K64" s="18">
        <v>5914.8820499999993</v>
      </c>
    </row>
    <row r="65" spans="1:11" s="4" customFormat="1" ht="120">
      <c r="A65" s="157"/>
      <c r="B65" s="22" t="s">
        <v>358</v>
      </c>
      <c r="C65" s="16" t="s">
        <v>359</v>
      </c>
      <c r="D65" s="17" t="s">
        <v>360</v>
      </c>
      <c r="E65" s="17" t="s">
        <v>561</v>
      </c>
      <c r="F65" s="15" t="s">
        <v>10</v>
      </c>
      <c r="G65" s="18"/>
      <c r="H65" s="18"/>
      <c r="I65" s="18" t="s">
        <v>6</v>
      </c>
      <c r="J65" s="18"/>
      <c r="K65" s="18">
        <v>2400</v>
      </c>
    </row>
    <row r="66" spans="1:11" s="4" customFormat="1" ht="45">
      <c r="A66" s="157"/>
      <c r="B66" s="22" t="s">
        <v>361</v>
      </c>
      <c r="C66" s="16" t="s">
        <v>362</v>
      </c>
      <c r="D66" s="16" t="s">
        <v>363</v>
      </c>
      <c r="E66" s="17" t="s">
        <v>567</v>
      </c>
      <c r="F66" s="15" t="s">
        <v>7</v>
      </c>
      <c r="G66" s="18"/>
      <c r="H66" s="18"/>
      <c r="I66" s="18"/>
      <c r="J66" s="18" t="s">
        <v>6</v>
      </c>
      <c r="K66" s="18">
        <v>2500</v>
      </c>
    </row>
    <row r="67" spans="1:11">
      <c r="A67" s="157"/>
      <c r="B67" s="160" t="s">
        <v>109</v>
      </c>
      <c r="C67" s="161"/>
      <c r="D67" s="161"/>
      <c r="E67" s="161"/>
      <c r="F67" s="161"/>
      <c r="G67" s="161"/>
      <c r="H67" s="161"/>
      <c r="I67" s="161"/>
      <c r="J67" s="161"/>
      <c r="K67" s="162"/>
    </row>
    <row r="68" spans="1:11" ht="75">
      <c r="A68" s="157"/>
      <c r="B68" s="26" t="s">
        <v>110</v>
      </c>
      <c r="C68" s="27" t="s">
        <v>111</v>
      </c>
      <c r="D68" s="28" t="s">
        <v>366</v>
      </c>
      <c r="E68" s="28" t="s">
        <v>606</v>
      </c>
      <c r="F68" s="26" t="s">
        <v>367</v>
      </c>
      <c r="G68" s="18"/>
      <c r="H68" s="18" t="s">
        <v>6</v>
      </c>
      <c r="I68" s="18"/>
      <c r="J68" s="18"/>
      <c r="K68" s="18">
        <v>910</v>
      </c>
    </row>
    <row r="69" spans="1:11" s="4" customFormat="1" ht="45">
      <c r="A69" s="157"/>
      <c r="B69" s="26" t="s">
        <v>112</v>
      </c>
      <c r="C69" s="27" t="s">
        <v>113</v>
      </c>
      <c r="D69" s="27" t="s">
        <v>368</v>
      </c>
      <c r="E69" s="17" t="s">
        <v>581</v>
      </c>
      <c r="F69" s="26" t="s">
        <v>7</v>
      </c>
      <c r="G69" s="18" t="s">
        <v>6</v>
      </c>
      <c r="H69" s="18"/>
      <c r="I69" s="18"/>
      <c r="J69" s="18" t="s">
        <v>6</v>
      </c>
      <c r="K69" s="18">
        <v>31519.72</v>
      </c>
    </row>
    <row r="70" spans="1:11" s="4" customFormat="1" ht="60">
      <c r="A70" s="157"/>
      <c r="B70" s="26" t="s">
        <v>114</v>
      </c>
      <c r="C70" s="27" t="s">
        <v>115</v>
      </c>
      <c r="D70" s="28" t="s">
        <v>116</v>
      </c>
      <c r="E70" s="28" t="s">
        <v>607</v>
      </c>
      <c r="F70" s="26" t="s">
        <v>367</v>
      </c>
      <c r="G70" s="18"/>
      <c r="H70" s="18"/>
      <c r="I70" s="18"/>
      <c r="J70" s="18" t="s">
        <v>6</v>
      </c>
      <c r="K70" s="18">
        <v>3000</v>
      </c>
    </row>
    <row r="71" spans="1:11" s="4" customFormat="1" ht="45">
      <c r="A71" s="157"/>
      <c r="B71" s="26" t="s">
        <v>117</v>
      </c>
      <c r="C71" s="27" t="s">
        <v>369</v>
      </c>
      <c r="D71" s="28" t="s">
        <v>370</v>
      </c>
      <c r="E71" s="28" t="s">
        <v>608</v>
      </c>
      <c r="F71" s="26" t="s">
        <v>367</v>
      </c>
      <c r="G71" s="18" t="s">
        <v>6</v>
      </c>
      <c r="H71" s="18" t="s">
        <v>6</v>
      </c>
      <c r="I71" s="18" t="s">
        <v>6</v>
      </c>
      <c r="J71" s="18" t="s">
        <v>6</v>
      </c>
      <c r="K71" s="18">
        <v>12442.35</v>
      </c>
    </row>
    <row r="72" spans="1:11" s="4" customFormat="1" ht="75">
      <c r="A72" s="157"/>
      <c r="B72" s="26" t="s">
        <v>118</v>
      </c>
      <c r="C72" s="27" t="s">
        <v>119</v>
      </c>
      <c r="D72" s="28" t="s">
        <v>120</v>
      </c>
      <c r="E72" s="28" t="s">
        <v>609</v>
      </c>
      <c r="F72" s="26" t="s">
        <v>367</v>
      </c>
      <c r="G72" s="18"/>
      <c r="H72" s="18" t="s">
        <v>6</v>
      </c>
      <c r="I72" s="18"/>
      <c r="J72" s="18"/>
      <c r="K72" s="18">
        <v>2674.4310526315799</v>
      </c>
    </row>
    <row r="73" spans="1:11" s="4" customFormat="1" ht="75">
      <c r="A73" s="157"/>
      <c r="B73" s="26" t="s">
        <v>121</v>
      </c>
      <c r="C73" s="27" t="s">
        <v>119</v>
      </c>
      <c r="D73" s="28" t="s">
        <v>120</v>
      </c>
      <c r="E73" s="28" t="s">
        <v>606</v>
      </c>
      <c r="F73" s="26" t="s">
        <v>367</v>
      </c>
      <c r="G73" s="18"/>
      <c r="H73" s="18" t="s">
        <v>6</v>
      </c>
      <c r="I73" s="18"/>
      <c r="J73" s="18"/>
      <c r="K73" s="18">
        <v>2047.5</v>
      </c>
    </row>
    <row r="74" spans="1:11" s="4" customFormat="1" ht="45">
      <c r="A74" s="157"/>
      <c r="B74" s="26" t="s">
        <v>371</v>
      </c>
      <c r="C74" s="27" t="s">
        <v>372</v>
      </c>
      <c r="D74" s="27" t="s">
        <v>373</v>
      </c>
      <c r="E74" s="28" t="s">
        <v>610</v>
      </c>
      <c r="F74" s="26" t="s">
        <v>367</v>
      </c>
      <c r="G74" s="18" t="s">
        <v>6</v>
      </c>
      <c r="H74" s="18"/>
      <c r="I74" s="18"/>
      <c r="J74" s="18"/>
      <c r="K74" s="18">
        <v>6211.56</v>
      </c>
    </row>
    <row r="75" spans="1:11" ht="120">
      <c r="A75" s="157"/>
      <c r="B75" s="26" t="s">
        <v>122</v>
      </c>
      <c r="C75" s="27" t="s">
        <v>123</v>
      </c>
      <c r="D75" s="28" t="s">
        <v>374</v>
      </c>
      <c r="E75" s="17" t="s">
        <v>604</v>
      </c>
      <c r="F75" s="26" t="s">
        <v>92</v>
      </c>
      <c r="G75" s="18"/>
      <c r="H75" s="18" t="s">
        <v>6</v>
      </c>
      <c r="I75" s="18" t="s">
        <v>6</v>
      </c>
      <c r="J75" s="18" t="s">
        <v>6</v>
      </c>
      <c r="K75" s="18">
        <v>17765.150000000001</v>
      </c>
    </row>
    <row r="76" spans="1:11">
      <c r="A76" s="157"/>
      <c r="B76" s="160" t="s">
        <v>510</v>
      </c>
      <c r="C76" s="161"/>
      <c r="D76" s="161"/>
      <c r="E76" s="161"/>
      <c r="F76" s="161"/>
      <c r="G76" s="161"/>
      <c r="H76" s="161"/>
      <c r="I76" s="161"/>
      <c r="J76" s="161"/>
      <c r="K76" s="162"/>
    </row>
    <row r="77" spans="1:11" ht="90">
      <c r="A77" s="158"/>
      <c r="B77" s="26" t="s">
        <v>124</v>
      </c>
      <c r="C77" s="27" t="s">
        <v>125</v>
      </c>
      <c r="D77" s="28" t="s">
        <v>126</v>
      </c>
      <c r="E77" s="17" t="s">
        <v>559</v>
      </c>
      <c r="F77" s="26" t="s">
        <v>10</v>
      </c>
      <c r="G77" s="18"/>
      <c r="H77" s="18"/>
      <c r="I77" s="18"/>
      <c r="J77" s="18" t="s">
        <v>6</v>
      </c>
      <c r="K77" s="18">
        <v>3469</v>
      </c>
    </row>
    <row r="78" spans="1:11">
      <c r="A78" s="156" t="s">
        <v>378</v>
      </c>
      <c r="B78" s="156"/>
      <c r="C78" s="156"/>
      <c r="D78" s="156"/>
      <c r="E78" s="156"/>
      <c r="F78" s="156"/>
      <c r="G78" s="156"/>
      <c r="H78" s="156"/>
      <c r="I78" s="156"/>
      <c r="J78" s="156"/>
      <c r="K78" s="156"/>
    </row>
    <row r="79" spans="1:11" ht="15" customHeight="1">
      <c r="A79" s="151" t="s">
        <v>505</v>
      </c>
      <c r="B79" s="160" t="s">
        <v>127</v>
      </c>
      <c r="C79" s="161"/>
      <c r="D79" s="161"/>
      <c r="E79" s="161"/>
      <c r="F79" s="161"/>
      <c r="G79" s="161"/>
      <c r="H79" s="161"/>
      <c r="I79" s="161"/>
      <c r="J79" s="161"/>
      <c r="K79" s="162"/>
    </row>
    <row r="80" spans="1:11" s="4" customFormat="1" ht="60">
      <c r="A80" s="152"/>
      <c r="B80" s="15" t="s">
        <v>382</v>
      </c>
      <c r="C80" s="16" t="s">
        <v>383</v>
      </c>
      <c r="D80" s="17" t="s">
        <v>384</v>
      </c>
      <c r="E80" s="17" t="s">
        <v>573</v>
      </c>
      <c r="F80" s="26" t="s">
        <v>7</v>
      </c>
      <c r="G80" s="18"/>
      <c r="H80" s="18"/>
      <c r="I80" s="18" t="s">
        <v>6</v>
      </c>
      <c r="J80" s="18"/>
      <c r="K80" s="18">
        <v>18000</v>
      </c>
    </row>
    <row r="81" spans="1:11" ht="75">
      <c r="A81" s="152"/>
      <c r="B81" s="15" t="s">
        <v>128</v>
      </c>
      <c r="C81" s="16" t="s">
        <v>129</v>
      </c>
      <c r="D81" s="17" t="s">
        <v>130</v>
      </c>
      <c r="E81" s="17" t="s">
        <v>562</v>
      </c>
      <c r="F81" s="26" t="s">
        <v>10</v>
      </c>
      <c r="G81" s="18"/>
      <c r="H81" s="18" t="s">
        <v>6</v>
      </c>
      <c r="I81" s="18"/>
      <c r="J81" s="18"/>
      <c r="K81" s="18">
        <v>15038</v>
      </c>
    </row>
    <row r="82" spans="1:11" ht="122.25" customHeight="1">
      <c r="A82" s="152"/>
      <c r="B82" s="15" t="s">
        <v>131</v>
      </c>
      <c r="C82" s="16" t="s">
        <v>132</v>
      </c>
      <c r="D82" s="17" t="s">
        <v>528</v>
      </c>
      <c r="E82" s="17" t="s">
        <v>582</v>
      </c>
      <c r="F82" s="15" t="s">
        <v>7</v>
      </c>
      <c r="G82" s="18" t="s">
        <v>6</v>
      </c>
      <c r="H82" s="18"/>
      <c r="I82" s="18" t="s">
        <v>6</v>
      </c>
      <c r="J82" s="18" t="s">
        <v>6</v>
      </c>
      <c r="K82" s="18">
        <v>27812</v>
      </c>
    </row>
    <row r="83" spans="1:11" ht="111" customHeight="1">
      <c r="A83" s="152"/>
      <c r="B83" s="15" t="s">
        <v>133</v>
      </c>
      <c r="C83" s="16" t="s">
        <v>134</v>
      </c>
      <c r="D83" s="17" t="s">
        <v>529</v>
      </c>
      <c r="E83" s="17" t="s">
        <v>582</v>
      </c>
      <c r="F83" s="15" t="s">
        <v>7</v>
      </c>
      <c r="G83" s="18" t="s">
        <v>6</v>
      </c>
      <c r="H83" s="18"/>
      <c r="I83" s="18" t="s">
        <v>6</v>
      </c>
      <c r="J83" s="18" t="s">
        <v>6</v>
      </c>
      <c r="K83" s="18">
        <v>30975</v>
      </c>
    </row>
    <row r="84" spans="1:11" ht="67.5" customHeight="1">
      <c r="A84" s="152"/>
      <c r="B84" s="15" t="s">
        <v>385</v>
      </c>
      <c r="C84" s="16" t="s">
        <v>135</v>
      </c>
      <c r="D84" s="17" t="s">
        <v>136</v>
      </c>
      <c r="E84" s="17" t="s">
        <v>573</v>
      </c>
      <c r="F84" s="15" t="s">
        <v>7</v>
      </c>
      <c r="G84" s="18"/>
      <c r="H84" s="18"/>
      <c r="I84" s="18"/>
      <c r="J84" s="18" t="s">
        <v>6</v>
      </c>
      <c r="K84" s="18">
        <v>3621.0526315789466</v>
      </c>
    </row>
    <row r="85" spans="1:11" s="4" customFormat="1" ht="120">
      <c r="A85" s="152"/>
      <c r="B85" s="15" t="s">
        <v>386</v>
      </c>
      <c r="C85" s="16" t="s">
        <v>387</v>
      </c>
      <c r="D85" s="17" t="s">
        <v>388</v>
      </c>
      <c r="E85" s="17" t="s">
        <v>573</v>
      </c>
      <c r="F85" s="15" t="s">
        <v>7</v>
      </c>
      <c r="G85" s="18"/>
      <c r="H85" s="18" t="s">
        <v>6</v>
      </c>
      <c r="I85" s="18"/>
      <c r="J85" s="18"/>
      <c r="K85" s="18">
        <v>5150</v>
      </c>
    </row>
    <row r="86" spans="1:11" ht="150">
      <c r="A86" s="152"/>
      <c r="B86" s="15" t="s">
        <v>392</v>
      </c>
      <c r="C86" s="16" t="s">
        <v>137</v>
      </c>
      <c r="D86" s="17" t="s">
        <v>393</v>
      </c>
      <c r="E86" s="17" t="s">
        <v>563</v>
      </c>
      <c r="F86" s="15" t="s">
        <v>10</v>
      </c>
      <c r="G86" s="18"/>
      <c r="H86" s="18"/>
      <c r="I86" s="18" t="s">
        <v>6</v>
      </c>
      <c r="J86" s="18" t="s">
        <v>6</v>
      </c>
      <c r="K86" s="18">
        <v>2957.3333333333335</v>
      </c>
    </row>
    <row r="87" spans="1:11">
      <c r="A87" s="152"/>
      <c r="B87" s="180" t="s">
        <v>138</v>
      </c>
      <c r="C87" s="181"/>
      <c r="D87" s="181"/>
      <c r="E87" s="181"/>
      <c r="F87" s="181"/>
      <c r="G87" s="181"/>
      <c r="H87" s="181"/>
      <c r="I87" s="181"/>
      <c r="J87" s="181"/>
      <c r="K87" s="182"/>
    </row>
    <row r="88" spans="1:11" ht="135">
      <c r="A88" s="152"/>
      <c r="B88" s="15" t="s">
        <v>139</v>
      </c>
      <c r="C88" s="16" t="s">
        <v>395</v>
      </c>
      <c r="D88" s="17" t="s">
        <v>396</v>
      </c>
      <c r="E88" s="17" t="s">
        <v>558</v>
      </c>
      <c r="F88" s="15" t="s">
        <v>10</v>
      </c>
      <c r="G88" s="18"/>
      <c r="H88" s="18" t="s">
        <v>6</v>
      </c>
      <c r="I88" s="18"/>
      <c r="J88" s="18"/>
      <c r="K88" s="18">
        <v>14251</v>
      </c>
    </row>
    <row r="89" spans="1:11">
      <c r="A89" s="152"/>
      <c r="B89" s="180" t="s">
        <v>140</v>
      </c>
      <c r="C89" s="181"/>
      <c r="D89" s="181"/>
      <c r="E89" s="181"/>
      <c r="F89" s="181"/>
      <c r="G89" s="181"/>
      <c r="H89" s="181"/>
      <c r="I89" s="181"/>
      <c r="J89" s="181"/>
      <c r="K89" s="182"/>
    </row>
    <row r="90" spans="1:11" ht="45">
      <c r="A90" s="152"/>
      <c r="B90" s="15" t="s">
        <v>141</v>
      </c>
      <c r="C90" s="16" t="s">
        <v>400</v>
      </c>
      <c r="D90" s="17" t="s">
        <v>142</v>
      </c>
      <c r="E90" s="17" t="s">
        <v>561</v>
      </c>
      <c r="F90" s="15" t="s">
        <v>10</v>
      </c>
      <c r="G90" s="18"/>
      <c r="H90" s="18" t="s">
        <v>6</v>
      </c>
      <c r="I90" s="18" t="s">
        <v>6</v>
      </c>
      <c r="J90" s="18" t="s">
        <v>6</v>
      </c>
      <c r="K90" s="18">
        <v>6000</v>
      </c>
    </row>
    <row r="91" spans="1:11" ht="45">
      <c r="A91" s="152"/>
      <c r="B91" s="15" t="s">
        <v>143</v>
      </c>
      <c r="C91" s="16" t="s">
        <v>144</v>
      </c>
      <c r="D91" s="17" t="s">
        <v>145</v>
      </c>
      <c r="E91" s="17" t="s">
        <v>573</v>
      </c>
      <c r="F91" s="15" t="s">
        <v>7</v>
      </c>
      <c r="G91" s="18"/>
      <c r="H91" s="18"/>
      <c r="I91" s="18"/>
      <c r="J91" s="18" t="s">
        <v>6</v>
      </c>
      <c r="K91" s="18">
        <v>40043.859649122809</v>
      </c>
    </row>
    <row r="92" spans="1:11" ht="60">
      <c r="A92" s="152"/>
      <c r="B92" s="15" t="s">
        <v>146</v>
      </c>
      <c r="C92" s="16" t="s">
        <v>401</v>
      </c>
      <c r="D92" s="17" t="s">
        <v>402</v>
      </c>
      <c r="E92" s="17" t="s">
        <v>559</v>
      </c>
      <c r="F92" s="15" t="s">
        <v>10</v>
      </c>
      <c r="G92" s="18"/>
      <c r="H92" s="18"/>
      <c r="I92" s="18" t="s">
        <v>6</v>
      </c>
      <c r="J92" s="18"/>
      <c r="K92" s="18">
        <v>10924</v>
      </c>
    </row>
    <row r="93" spans="1:11">
      <c r="A93" s="41" t="s">
        <v>406</v>
      </c>
      <c r="B93" s="42"/>
      <c r="C93" s="42"/>
      <c r="D93" s="42"/>
      <c r="E93" s="42"/>
      <c r="F93" s="42"/>
      <c r="G93" s="42"/>
      <c r="H93" s="42"/>
      <c r="I93" s="42"/>
      <c r="J93" s="43"/>
      <c r="K93" s="29"/>
    </row>
    <row r="94" spans="1:11" ht="15" customHeight="1">
      <c r="A94" s="183" t="s">
        <v>506</v>
      </c>
      <c r="B94" s="180" t="s">
        <v>147</v>
      </c>
      <c r="C94" s="181"/>
      <c r="D94" s="181"/>
      <c r="E94" s="181"/>
      <c r="F94" s="181"/>
      <c r="G94" s="181"/>
      <c r="H94" s="181"/>
      <c r="I94" s="181"/>
      <c r="J94" s="181"/>
      <c r="K94" s="182"/>
    </row>
    <row r="95" spans="1:11" ht="59.25" customHeight="1">
      <c r="A95" s="184"/>
      <c r="B95" s="15" t="s">
        <v>148</v>
      </c>
      <c r="C95" s="16" t="s">
        <v>149</v>
      </c>
      <c r="D95" s="17" t="s">
        <v>150</v>
      </c>
      <c r="E95" s="17" t="s">
        <v>583</v>
      </c>
      <c r="F95" s="15" t="s">
        <v>7</v>
      </c>
      <c r="G95" s="18"/>
      <c r="H95" s="18" t="s">
        <v>6</v>
      </c>
      <c r="I95" s="18"/>
      <c r="J95" s="18"/>
      <c r="K95" s="18">
        <v>25000</v>
      </c>
    </row>
    <row r="96" spans="1:11" ht="105">
      <c r="A96" s="184"/>
      <c r="B96" s="15" t="s">
        <v>151</v>
      </c>
      <c r="C96" s="16" t="s">
        <v>152</v>
      </c>
      <c r="D96" s="17" t="s">
        <v>153</v>
      </c>
      <c r="E96" s="17" t="s">
        <v>564</v>
      </c>
      <c r="F96" s="15" t="s">
        <v>10</v>
      </c>
      <c r="G96" s="18"/>
      <c r="H96" s="18"/>
      <c r="I96" s="18"/>
      <c r="J96" s="18" t="s">
        <v>6</v>
      </c>
      <c r="K96" s="18">
        <v>16793</v>
      </c>
    </row>
    <row r="97" spans="1:11" ht="45">
      <c r="A97" s="184"/>
      <c r="B97" s="15" t="s">
        <v>154</v>
      </c>
      <c r="C97" s="16" t="s">
        <v>155</v>
      </c>
      <c r="D97" s="17" t="s">
        <v>407</v>
      </c>
      <c r="E97" s="17" t="s">
        <v>559</v>
      </c>
      <c r="F97" s="15" t="s">
        <v>10</v>
      </c>
      <c r="G97" s="18"/>
      <c r="H97" s="18" t="s">
        <v>6</v>
      </c>
      <c r="I97" s="18"/>
      <c r="J97" s="18"/>
      <c r="K97" s="18">
        <v>15038</v>
      </c>
    </row>
    <row r="98" spans="1:11" ht="69.75" customHeight="1">
      <c r="A98" s="184"/>
      <c r="B98" s="15" t="s">
        <v>156</v>
      </c>
      <c r="C98" s="16" t="s">
        <v>157</v>
      </c>
      <c r="D98" s="17" t="s">
        <v>530</v>
      </c>
      <c r="E98" s="17" t="s">
        <v>582</v>
      </c>
      <c r="F98" s="15" t="s">
        <v>7</v>
      </c>
      <c r="G98" s="18"/>
      <c r="H98" s="18"/>
      <c r="I98" s="18" t="s">
        <v>6</v>
      </c>
      <c r="J98" s="18" t="s">
        <v>6</v>
      </c>
      <c r="K98" s="18">
        <v>10420</v>
      </c>
    </row>
    <row r="99" spans="1:11" ht="96.75" customHeight="1">
      <c r="A99" s="184"/>
      <c r="B99" s="15" t="s">
        <v>159</v>
      </c>
      <c r="C99" s="16" t="s">
        <v>160</v>
      </c>
      <c r="D99" s="17" t="s">
        <v>531</v>
      </c>
      <c r="E99" s="17" t="s">
        <v>582</v>
      </c>
      <c r="F99" s="15" t="s">
        <v>7</v>
      </c>
      <c r="G99" s="18"/>
      <c r="H99" s="18"/>
      <c r="I99" s="18" t="s">
        <v>6</v>
      </c>
      <c r="J99" s="18" t="s">
        <v>6</v>
      </c>
      <c r="K99" s="18">
        <v>6580</v>
      </c>
    </row>
    <row r="100" spans="1:11" ht="81.75" customHeight="1">
      <c r="A100" s="184"/>
      <c r="B100" s="15" t="s">
        <v>161</v>
      </c>
      <c r="C100" s="16" t="s">
        <v>162</v>
      </c>
      <c r="D100" s="17" t="s">
        <v>532</v>
      </c>
      <c r="E100" s="17" t="s">
        <v>559</v>
      </c>
      <c r="F100" s="15" t="s">
        <v>10</v>
      </c>
      <c r="G100" s="18"/>
      <c r="H100" s="18"/>
      <c r="I100" s="18"/>
      <c r="J100" s="18" t="s">
        <v>6</v>
      </c>
      <c r="K100" s="18">
        <v>4394</v>
      </c>
    </row>
    <row r="101" spans="1:11" ht="90">
      <c r="A101" s="184"/>
      <c r="B101" s="15" t="s">
        <v>413</v>
      </c>
      <c r="C101" s="16" t="s">
        <v>163</v>
      </c>
      <c r="D101" s="17" t="s">
        <v>414</v>
      </c>
      <c r="E101" s="17" t="s">
        <v>584</v>
      </c>
      <c r="F101" s="15" t="s">
        <v>7</v>
      </c>
      <c r="G101" s="18"/>
      <c r="H101" s="18"/>
      <c r="I101" s="18"/>
      <c r="J101" s="18" t="s">
        <v>6</v>
      </c>
      <c r="K101" s="18">
        <v>395154</v>
      </c>
    </row>
    <row r="102" spans="1:11" s="4" customFormat="1" ht="60">
      <c r="A102" s="184"/>
      <c r="B102" s="15" t="s">
        <v>415</v>
      </c>
      <c r="C102" s="16" t="s">
        <v>416</v>
      </c>
      <c r="D102" s="17" t="s">
        <v>417</v>
      </c>
      <c r="E102" s="17" t="s">
        <v>585</v>
      </c>
      <c r="F102" s="15" t="s">
        <v>7</v>
      </c>
      <c r="G102" s="18" t="s">
        <v>6</v>
      </c>
      <c r="H102" s="18"/>
      <c r="I102" s="18"/>
      <c r="J102" s="18"/>
      <c r="K102" s="18">
        <v>10411.15</v>
      </c>
    </row>
    <row r="103" spans="1:11" ht="45">
      <c r="A103" s="184"/>
      <c r="B103" s="15" t="s">
        <v>164</v>
      </c>
      <c r="C103" s="24" t="s">
        <v>165</v>
      </c>
      <c r="D103" s="17" t="s">
        <v>166</v>
      </c>
      <c r="E103" s="17" t="s">
        <v>586</v>
      </c>
      <c r="F103" s="15" t="s">
        <v>7</v>
      </c>
      <c r="G103" s="18"/>
      <c r="H103" s="18" t="s">
        <v>6</v>
      </c>
      <c r="I103" s="18"/>
      <c r="J103" s="18"/>
      <c r="K103" s="18">
        <v>62223.178807947006</v>
      </c>
    </row>
    <row r="104" spans="1:11" ht="60">
      <c r="A104" s="184"/>
      <c r="B104" s="15" t="s">
        <v>167</v>
      </c>
      <c r="C104" s="16" t="s">
        <v>418</v>
      </c>
      <c r="D104" s="17" t="s">
        <v>64</v>
      </c>
      <c r="E104" s="17" t="s">
        <v>587</v>
      </c>
      <c r="F104" s="15" t="s">
        <v>7</v>
      </c>
      <c r="G104" s="18"/>
      <c r="H104" s="18" t="s">
        <v>6</v>
      </c>
      <c r="I104" s="18"/>
      <c r="J104" s="18"/>
      <c r="K104" s="18">
        <v>13533.541390728475</v>
      </c>
    </row>
    <row r="105" spans="1:11" ht="45">
      <c r="A105" s="184"/>
      <c r="B105" s="22" t="s">
        <v>168</v>
      </c>
      <c r="C105" s="16" t="s">
        <v>169</v>
      </c>
      <c r="D105" s="17" t="s">
        <v>170</v>
      </c>
      <c r="E105" s="17" t="s">
        <v>586</v>
      </c>
      <c r="F105" s="15" t="s">
        <v>7</v>
      </c>
      <c r="G105" s="18"/>
      <c r="H105" s="18"/>
      <c r="I105" s="18"/>
      <c r="J105" s="18" t="s">
        <v>6</v>
      </c>
      <c r="K105" s="18">
        <v>47633</v>
      </c>
    </row>
    <row r="106" spans="1:11" ht="60">
      <c r="A106" s="184"/>
      <c r="B106" s="22" t="s">
        <v>171</v>
      </c>
      <c r="C106" s="16" t="s">
        <v>172</v>
      </c>
      <c r="D106" s="17" t="s">
        <v>173</v>
      </c>
      <c r="E106" s="17" t="s">
        <v>587</v>
      </c>
      <c r="F106" s="15" t="s">
        <v>7</v>
      </c>
      <c r="G106" s="18"/>
      <c r="H106" s="18"/>
      <c r="I106" s="18"/>
      <c r="J106" s="18" t="s">
        <v>6</v>
      </c>
      <c r="K106" s="18">
        <v>7873.7349000000004</v>
      </c>
    </row>
    <row r="107" spans="1:11" ht="60">
      <c r="A107" s="184"/>
      <c r="B107" s="15" t="s">
        <v>174</v>
      </c>
      <c r="C107" s="16" t="s">
        <v>175</v>
      </c>
      <c r="D107" s="17" t="s">
        <v>176</v>
      </c>
      <c r="E107" s="17" t="s">
        <v>558</v>
      </c>
      <c r="F107" s="15" t="s">
        <v>10</v>
      </c>
      <c r="G107" s="18"/>
      <c r="H107" s="18" t="s">
        <v>6</v>
      </c>
      <c r="I107" s="18" t="s">
        <v>6</v>
      </c>
      <c r="J107" s="18"/>
      <c r="K107" s="18">
        <v>36682</v>
      </c>
    </row>
    <row r="108" spans="1:11" ht="61.5" customHeight="1">
      <c r="A108" s="184"/>
      <c r="B108" s="15" t="s">
        <v>177</v>
      </c>
      <c r="C108" s="16" t="s">
        <v>178</v>
      </c>
      <c r="D108" s="17" t="s">
        <v>533</v>
      </c>
      <c r="E108" s="17" t="s">
        <v>588</v>
      </c>
      <c r="F108" s="15" t="s">
        <v>7</v>
      </c>
      <c r="G108" s="18"/>
      <c r="H108" s="18"/>
      <c r="I108" s="18" t="s">
        <v>6</v>
      </c>
      <c r="J108" s="18"/>
      <c r="K108" s="18">
        <v>2244</v>
      </c>
    </row>
    <row r="109" spans="1:11">
      <c r="A109" s="184"/>
      <c r="B109" s="180" t="s">
        <v>179</v>
      </c>
      <c r="C109" s="181"/>
      <c r="D109" s="181"/>
      <c r="E109" s="181"/>
      <c r="F109" s="181"/>
      <c r="G109" s="181"/>
      <c r="H109" s="181"/>
      <c r="I109" s="181"/>
      <c r="J109" s="181"/>
      <c r="K109" s="182"/>
    </row>
    <row r="110" spans="1:11" ht="75">
      <c r="A110" s="184"/>
      <c r="B110" s="15" t="s">
        <v>180</v>
      </c>
      <c r="C110" s="16" t="s">
        <v>181</v>
      </c>
      <c r="D110" s="17" t="s">
        <v>182</v>
      </c>
      <c r="E110" s="17" t="s">
        <v>569</v>
      </c>
      <c r="F110" s="15" t="s">
        <v>7</v>
      </c>
      <c r="G110" s="18"/>
      <c r="H110" s="18" t="s">
        <v>6</v>
      </c>
      <c r="I110" s="18"/>
      <c r="J110" s="18"/>
      <c r="K110" s="18">
        <v>44455.5</v>
      </c>
    </row>
    <row r="111" spans="1:11" ht="45">
      <c r="A111" s="184"/>
      <c r="B111" s="15" t="s">
        <v>183</v>
      </c>
      <c r="C111" s="16" t="s">
        <v>184</v>
      </c>
      <c r="D111" s="17" t="s">
        <v>423</v>
      </c>
      <c r="E111" s="17" t="s">
        <v>569</v>
      </c>
      <c r="F111" s="15" t="s">
        <v>7</v>
      </c>
      <c r="G111" s="18"/>
      <c r="H111" s="18" t="s">
        <v>6</v>
      </c>
      <c r="I111" s="18"/>
      <c r="J111" s="18"/>
      <c r="K111" s="18">
        <v>37060</v>
      </c>
    </row>
    <row r="112" spans="1:11" ht="60">
      <c r="A112" s="184"/>
      <c r="B112" s="15" t="s">
        <v>185</v>
      </c>
      <c r="C112" s="16" t="s">
        <v>424</v>
      </c>
      <c r="D112" s="17" t="s">
        <v>64</v>
      </c>
      <c r="E112" s="17" t="s">
        <v>587</v>
      </c>
      <c r="F112" s="15" t="s">
        <v>7</v>
      </c>
      <c r="G112" s="18"/>
      <c r="H112" s="18" t="s">
        <v>6</v>
      </c>
      <c r="I112" s="18"/>
      <c r="J112" s="18"/>
      <c r="K112" s="18">
        <v>17729.62125</v>
      </c>
    </row>
    <row r="113" spans="1:11" ht="60">
      <c r="A113" s="184"/>
      <c r="B113" s="15" t="s">
        <v>186</v>
      </c>
      <c r="C113" s="16" t="s">
        <v>187</v>
      </c>
      <c r="D113" s="17" t="s">
        <v>425</v>
      </c>
      <c r="E113" s="17" t="s">
        <v>569</v>
      </c>
      <c r="F113" s="15" t="s">
        <v>7</v>
      </c>
      <c r="G113" s="18"/>
      <c r="H113" s="18" t="s">
        <v>6</v>
      </c>
      <c r="I113" s="18"/>
      <c r="J113" s="18"/>
      <c r="K113" s="18">
        <v>14334.834437086096</v>
      </c>
    </row>
    <row r="114" spans="1:11" ht="45">
      <c r="A114" s="184"/>
      <c r="B114" s="15" t="s">
        <v>188</v>
      </c>
      <c r="C114" s="16" t="s">
        <v>189</v>
      </c>
      <c r="D114" s="17" t="s">
        <v>426</v>
      </c>
      <c r="E114" s="17" t="s">
        <v>569</v>
      </c>
      <c r="F114" s="15" t="s">
        <v>7</v>
      </c>
      <c r="G114" s="18"/>
      <c r="H114" s="18" t="s">
        <v>6</v>
      </c>
      <c r="I114" s="18"/>
      <c r="J114" s="18"/>
      <c r="K114" s="18">
        <v>1433.4857142857143</v>
      </c>
    </row>
    <row r="115" spans="1:11" ht="60">
      <c r="A115" s="184"/>
      <c r="B115" s="15" t="s">
        <v>190</v>
      </c>
      <c r="C115" s="16" t="s">
        <v>427</v>
      </c>
      <c r="D115" s="17" t="s">
        <v>64</v>
      </c>
      <c r="E115" s="17" t="s">
        <v>587</v>
      </c>
      <c r="F115" s="15" t="s">
        <v>7</v>
      </c>
      <c r="G115" s="18"/>
      <c r="H115" s="18" t="s">
        <v>6</v>
      </c>
      <c r="I115" s="18"/>
      <c r="J115" s="18"/>
      <c r="K115" s="18">
        <v>3429.6096329233687</v>
      </c>
    </row>
    <row r="116" spans="1:11" ht="45">
      <c r="A116" s="184"/>
      <c r="B116" s="15" t="s">
        <v>191</v>
      </c>
      <c r="C116" s="16" t="s">
        <v>192</v>
      </c>
      <c r="D116" s="17" t="s">
        <v>193</v>
      </c>
      <c r="E116" s="17" t="s">
        <v>569</v>
      </c>
      <c r="F116" s="15" t="s">
        <v>7</v>
      </c>
      <c r="G116" s="18"/>
      <c r="H116" s="18" t="s">
        <v>6</v>
      </c>
      <c r="I116" s="18"/>
      <c r="J116" s="18"/>
      <c r="K116" s="18">
        <v>44286.609523809522</v>
      </c>
    </row>
    <row r="117" spans="1:11" ht="45">
      <c r="A117" s="184"/>
      <c r="B117" s="15" t="s">
        <v>194</v>
      </c>
      <c r="C117" s="16" t="s">
        <v>195</v>
      </c>
      <c r="D117" s="17" t="s">
        <v>428</v>
      </c>
      <c r="E117" s="17" t="s">
        <v>569</v>
      </c>
      <c r="F117" s="15" t="s">
        <v>7</v>
      </c>
      <c r="G117" s="18"/>
      <c r="H117" s="18" t="s">
        <v>6</v>
      </c>
      <c r="I117" s="18"/>
      <c r="J117" s="18"/>
      <c r="K117" s="18">
        <v>13285.982857142855</v>
      </c>
    </row>
    <row r="118" spans="1:11" ht="60">
      <c r="A118" s="184"/>
      <c r="B118" s="15" t="s">
        <v>196</v>
      </c>
      <c r="C118" s="16" t="s">
        <v>429</v>
      </c>
      <c r="D118" s="17" t="s">
        <v>64</v>
      </c>
      <c r="E118" s="17" t="s">
        <v>587</v>
      </c>
      <c r="F118" s="15" t="s">
        <v>7</v>
      </c>
      <c r="G118" s="18"/>
      <c r="H118" s="18" t="s">
        <v>6</v>
      </c>
      <c r="I118" s="18"/>
      <c r="J118" s="18"/>
      <c r="K118" s="18">
        <v>12522.038842857142</v>
      </c>
    </row>
    <row r="119" spans="1:11" ht="60">
      <c r="A119" s="184"/>
      <c r="B119" s="15" t="s">
        <v>197</v>
      </c>
      <c r="C119" s="16" t="s">
        <v>198</v>
      </c>
      <c r="D119" s="17" t="s">
        <v>430</v>
      </c>
      <c r="E119" s="17" t="s">
        <v>571</v>
      </c>
      <c r="F119" s="15" t="s">
        <v>7</v>
      </c>
      <c r="G119" s="18" t="s">
        <v>6</v>
      </c>
      <c r="H119" s="18"/>
      <c r="I119" s="18"/>
      <c r="J119" s="18"/>
      <c r="K119" s="18">
        <v>21832.952380952382</v>
      </c>
    </row>
    <row r="120" spans="1:11" ht="60">
      <c r="A120" s="184"/>
      <c r="B120" s="15" t="s">
        <v>199</v>
      </c>
      <c r="C120" s="16" t="s">
        <v>431</v>
      </c>
      <c r="D120" s="17" t="s">
        <v>64</v>
      </c>
      <c r="E120" s="17" t="s">
        <v>587</v>
      </c>
      <c r="F120" s="15" t="s">
        <v>7</v>
      </c>
      <c r="G120" s="18" t="s">
        <v>6</v>
      </c>
      <c r="H120" s="18"/>
      <c r="I120" s="18"/>
      <c r="J120" s="18"/>
      <c r="K120" s="18">
        <v>4748.6671428571426</v>
      </c>
    </row>
    <row r="121" spans="1:11" ht="75">
      <c r="A121" s="184"/>
      <c r="B121" s="15" t="s">
        <v>200</v>
      </c>
      <c r="C121" s="16" t="s">
        <v>201</v>
      </c>
      <c r="D121" s="17" t="s">
        <v>432</v>
      </c>
      <c r="E121" s="17" t="s">
        <v>571</v>
      </c>
      <c r="F121" s="15" t="s">
        <v>7</v>
      </c>
      <c r="G121" s="18" t="s">
        <v>6</v>
      </c>
      <c r="H121" s="18"/>
      <c r="I121" s="18"/>
      <c r="J121" s="18"/>
      <c r="K121" s="18">
        <v>886.44</v>
      </c>
    </row>
    <row r="122" spans="1:11" ht="60">
      <c r="A122" s="184"/>
      <c r="B122" s="15" t="s">
        <v>202</v>
      </c>
      <c r="C122" s="16" t="s">
        <v>433</v>
      </c>
      <c r="D122" s="17" t="s">
        <v>64</v>
      </c>
      <c r="E122" s="17" t="s">
        <v>587</v>
      </c>
      <c r="F122" s="15" t="s">
        <v>7</v>
      </c>
      <c r="G122" s="18" t="s">
        <v>6</v>
      </c>
      <c r="H122" s="18"/>
      <c r="I122" s="18"/>
      <c r="J122" s="18"/>
      <c r="K122" s="18">
        <v>192.80070000000001</v>
      </c>
    </row>
    <row r="123" spans="1:11" ht="60">
      <c r="A123" s="184"/>
      <c r="B123" s="15" t="s">
        <v>203</v>
      </c>
      <c r="C123" s="16" t="s">
        <v>204</v>
      </c>
      <c r="D123" s="17" t="s">
        <v>205</v>
      </c>
      <c r="E123" s="17" t="s">
        <v>571</v>
      </c>
      <c r="F123" s="15" t="s">
        <v>7</v>
      </c>
      <c r="G123" s="18" t="s">
        <v>6</v>
      </c>
      <c r="H123" s="18"/>
      <c r="I123" s="18"/>
      <c r="J123" s="18"/>
      <c r="K123" s="18">
        <v>22563.000000000004</v>
      </c>
    </row>
    <row r="124" spans="1:11" ht="60">
      <c r="A124" s="184"/>
      <c r="B124" s="15" t="s">
        <v>206</v>
      </c>
      <c r="C124" s="16" t="s">
        <v>434</v>
      </c>
      <c r="D124" s="17" t="s">
        <v>64</v>
      </c>
      <c r="E124" s="17" t="s">
        <v>587</v>
      </c>
      <c r="F124" s="15" t="s">
        <v>7</v>
      </c>
      <c r="G124" s="18" t="s">
        <v>6</v>
      </c>
      <c r="H124" s="18"/>
      <c r="I124" s="18"/>
      <c r="J124" s="18"/>
      <c r="K124" s="18">
        <v>4907.4525000000003</v>
      </c>
    </row>
    <row r="125" spans="1:11" ht="75">
      <c r="A125" s="184"/>
      <c r="B125" s="15" t="s">
        <v>207</v>
      </c>
      <c r="C125" s="16" t="s">
        <v>208</v>
      </c>
      <c r="D125" s="17" t="s">
        <v>209</v>
      </c>
      <c r="E125" s="17" t="s">
        <v>571</v>
      </c>
      <c r="F125" s="15" t="s">
        <v>7</v>
      </c>
      <c r="G125" s="18" t="s">
        <v>6</v>
      </c>
      <c r="H125" s="18"/>
      <c r="I125" s="18"/>
      <c r="J125" s="18"/>
      <c r="K125" s="18">
        <v>29940</v>
      </c>
    </row>
    <row r="126" spans="1:11" ht="60">
      <c r="A126" s="184"/>
      <c r="B126" s="15" t="s">
        <v>210</v>
      </c>
      <c r="C126" s="16" t="s">
        <v>435</v>
      </c>
      <c r="D126" s="17" t="s">
        <v>64</v>
      </c>
      <c r="E126" s="17" t="s">
        <v>587</v>
      </c>
      <c r="F126" s="15" t="s">
        <v>7</v>
      </c>
      <c r="G126" s="18" t="s">
        <v>6</v>
      </c>
      <c r="H126" s="18"/>
      <c r="I126" s="18"/>
      <c r="J126" s="18"/>
      <c r="K126" s="18">
        <v>6511.95</v>
      </c>
    </row>
    <row r="127" spans="1:11" ht="75">
      <c r="A127" s="184"/>
      <c r="B127" s="26" t="s">
        <v>211</v>
      </c>
      <c r="C127" s="28" t="s">
        <v>212</v>
      </c>
      <c r="D127" s="17" t="s">
        <v>436</v>
      </c>
      <c r="E127" s="17" t="s">
        <v>564</v>
      </c>
      <c r="F127" s="15" t="s">
        <v>10</v>
      </c>
      <c r="G127" s="18"/>
      <c r="H127" s="18"/>
      <c r="I127" s="18" t="s">
        <v>6</v>
      </c>
      <c r="J127" s="18"/>
      <c r="K127" s="18">
        <v>9897</v>
      </c>
    </row>
    <row r="128" spans="1:11" ht="45">
      <c r="A128" s="184"/>
      <c r="B128" s="26" t="s">
        <v>213</v>
      </c>
      <c r="C128" s="28" t="s">
        <v>214</v>
      </c>
      <c r="D128" s="17" t="s">
        <v>437</v>
      </c>
      <c r="E128" s="17" t="s">
        <v>559</v>
      </c>
      <c r="F128" s="15" t="s">
        <v>10</v>
      </c>
      <c r="G128" s="18"/>
      <c r="H128" s="18"/>
      <c r="I128" s="18"/>
      <c r="J128" s="18" t="s">
        <v>6</v>
      </c>
      <c r="K128" s="18">
        <v>15204</v>
      </c>
    </row>
    <row r="129" spans="1:11" s="4" customFormat="1" ht="75">
      <c r="A129" s="184"/>
      <c r="B129" s="26" t="s">
        <v>215</v>
      </c>
      <c r="C129" s="16" t="s">
        <v>216</v>
      </c>
      <c r="D129" s="28" t="s">
        <v>438</v>
      </c>
      <c r="E129" s="17" t="s">
        <v>583</v>
      </c>
      <c r="F129" s="26" t="s">
        <v>7</v>
      </c>
      <c r="G129" s="18" t="s">
        <v>6</v>
      </c>
      <c r="H129" s="18" t="s">
        <v>6</v>
      </c>
      <c r="I129" s="18" t="s">
        <v>6</v>
      </c>
      <c r="J129" s="18" t="s">
        <v>6</v>
      </c>
      <c r="K129" s="18">
        <v>13100</v>
      </c>
    </row>
    <row r="130" spans="1:11">
      <c r="A130" s="184"/>
      <c r="B130" s="180" t="s">
        <v>439</v>
      </c>
      <c r="C130" s="181"/>
      <c r="D130" s="181"/>
      <c r="E130" s="181"/>
      <c r="F130" s="181"/>
      <c r="G130" s="181"/>
      <c r="H130" s="181"/>
      <c r="I130" s="181"/>
      <c r="J130" s="181"/>
      <c r="K130" s="182"/>
    </row>
    <row r="131" spans="1:11" ht="75">
      <c r="A131" s="184"/>
      <c r="B131" s="30" t="s">
        <v>217</v>
      </c>
      <c r="C131" s="24" t="s">
        <v>218</v>
      </c>
      <c r="D131" s="17" t="s">
        <v>440</v>
      </c>
      <c r="E131" s="17" t="s">
        <v>571</v>
      </c>
      <c r="F131" s="15" t="s">
        <v>7</v>
      </c>
      <c r="G131" s="18" t="s">
        <v>6</v>
      </c>
      <c r="H131" s="18"/>
      <c r="I131" s="18"/>
      <c r="J131" s="18"/>
      <c r="K131" s="18">
        <v>1894.2</v>
      </c>
    </row>
    <row r="132" spans="1:11" ht="60">
      <c r="A132" s="184"/>
      <c r="B132" s="30" t="s">
        <v>219</v>
      </c>
      <c r="C132" s="24" t="s">
        <v>441</v>
      </c>
      <c r="D132" s="17" t="s">
        <v>64</v>
      </c>
      <c r="E132" s="17" t="s">
        <v>587</v>
      </c>
      <c r="F132" s="15" t="s">
        <v>7</v>
      </c>
      <c r="G132" s="18" t="s">
        <v>6</v>
      </c>
      <c r="H132" s="18"/>
      <c r="I132" s="18"/>
      <c r="J132" s="18"/>
      <c r="K132" s="18">
        <v>411.98850000000004</v>
      </c>
    </row>
    <row r="133" spans="1:11" ht="75">
      <c r="A133" s="184"/>
      <c r="B133" s="15" t="s">
        <v>220</v>
      </c>
      <c r="C133" s="16" t="s">
        <v>221</v>
      </c>
      <c r="D133" s="17" t="s">
        <v>442</v>
      </c>
      <c r="E133" s="17" t="s">
        <v>571</v>
      </c>
      <c r="F133" s="15" t="s">
        <v>7</v>
      </c>
      <c r="G133" s="18" t="s">
        <v>6</v>
      </c>
      <c r="H133" s="18"/>
      <c r="I133" s="18"/>
      <c r="J133" s="18"/>
      <c r="K133" s="18">
        <v>6566.2000000000007</v>
      </c>
    </row>
    <row r="134" spans="1:11" ht="60">
      <c r="A134" s="184"/>
      <c r="B134" s="15" t="s">
        <v>222</v>
      </c>
      <c r="C134" s="16" t="s">
        <v>443</v>
      </c>
      <c r="D134" s="17" t="s">
        <v>64</v>
      </c>
      <c r="E134" s="17" t="s">
        <v>587</v>
      </c>
      <c r="F134" s="15" t="s">
        <v>7</v>
      </c>
      <c r="G134" s="18" t="s">
        <v>6</v>
      </c>
      <c r="H134" s="18"/>
      <c r="I134" s="18"/>
      <c r="J134" s="18"/>
      <c r="K134" s="18">
        <v>1428.1485000000002</v>
      </c>
    </row>
    <row r="135" spans="1:11" ht="45">
      <c r="A135" s="184"/>
      <c r="B135" s="15" t="s">
        <v>223</v>
      </c>
      <c r="C135" s="16" t="s">
        <v>224</v>
      </c>
      <c r="D135" s="17" t="s">
        <v>225</v>
      </c>
      <c r="E135" s="17" t="s">
        <v>576</v>
      </c>
      <c r="F135" s="15" t="s">
        <v>7</v>
      </c>
      <c r="G135" s="18" t="s">
        <v>6</v>
      </c>
      <c r="H135" s="18"/>
      <c r="I135" s="18"/>
      <c r="J135" s="18"/>
      <c r="K135" s="18">
        <v>148568.78400000001</v>
      </c>
    </row>
    <row r="136" spans="1:11" ht="60">
      <c r="A136" s="184"/>
      <c r="B136" s="15" t="s">
        <v>226</v>
      </c>
      <c r="C136" s="16" t="s">
        <v>444</v>
      </c>
      <c r="D136" s="17" t="s">
        <v>88</v>
      </c>
      <c r="E136" s="17" t="s">
        <v>587</v>
      </c>
      <c r="F136" s="15" t="s">
        <v>7</v>
      </c>
      <c r="G136" s="18" t="s">
        <v>6</v>
      </c>
      <c r="H136" s="18"/>
      <c r="I136" s="18"/>
      <c r="J136" s="18"/>
      <c r="K136" s="18">
        <v>37142.196000000004</v>
      </c>
    </row>
    <row r="137" spans="1:11" s="4" customFormat="1" ht="90">
      <c r="A137" s="184"/>
      <c r="B137" s="15" t="s">
        <v>445</v>
      </c>
      <c r="C137" s="16" t="s">
        <v>446</v>
      </c>
      <c r="D137" s="17" t="s">
        <v>447</v>
      </c>
      <c r="E137" s="17" t="s">
        <v>571</v>
      </c>
      <c r="F137" s="15" t="s">
        <v>7</v>
      </c>
      <c r="G137" s="18"/>
      <c r="H137" s="18" t="s">
        <v>6</v>
      </c>
      <c r="I137" s="18" t="s">
        <v>6</v>
      </c>
      <c r="J137" s="18" t="s">
        <v>6</v>
      </c>
      <c r="K137" s="18">
        <v>1249.3245433913326</v>
      </c>
    </row>
    <row r="138" spans="1:11" s="4" customFormat="1" ht="90">
      <c r="A138" s="184"/>
      <c r="B138" s="15" t="s">
        <v>448</v>
      </c>
      <c r="C138" s="16" t="s">
        <v>449</v>
      </c>
      <c r="D138" s="17" t="s">
        <v>64</v>
      </c>
      <c r="E138" s="17" t="s">
        <v>587</v>
      </c>
      <c r="F138" s="15" t="s">
        <v>7</v>
      </c>
      <c r="G138" s="18"/>
      <c r="H138" s="18" t="s">
        <v>6</v>
      </c>
      <c r="I138" s="18" t="s">
        <v>6</v>
      </c>
      <c r="J138" s="18" t="s">
        <v>6</v>
      </c>
      <c r="K138" s="18">
        <v>271.72808818761484</v>
      </c>
    </row>
    <row r="139" spans="1:11" s="4" customFormat="1" ht="105" customHeight="1">
      <c r="A139" s="184"/>
      <c r="B139" s="15" t="s">
        <v>450</v>
      </c>
      <c r="C139" s="16" t="s">
        <v>227</v>
      </c>
      <c r="D139" s="17" t="s">
        <v>228</v>
      </c>
      <c r="E139" s="17" t="s">
        <v>589</v>
      </c>
      <c r="F139" s="15" t="s">
        <v>7</v>
      </c>
      <c r="G139" s="18"/>
      <c r="H139" s="18"/>
      <c r="I139" s="18" t="s">
        <v>6</v>
      </c>
      <c r="J139" s="18" t="s">
        <v>6</v>
      </c>
      <c r="K139" s="18">
        <v>2042.1052631578948</v>
      </c>
    </row>
    <row r="140" spans="1:11" s="4" customFormat="1" ht="133.5" customHeight="1">
      <c r="A140" s="184"/>
      <c r="B140" s="15" t="s">
        <v>451</v>
      </c>
      <c r="C140" s="16" t="s">
        <v>452</v>
      </c>
      <c r="D140" s="17" t="s">
        <v>453</v>
      </c>
      <c r="E140" s="17" t="s">
        <v>590</v>
      </c>
      <c r="F140" s="15" t="s">
        <v>7</v>
      </c>
      <c r="G140" s="18"/>
      <c r="H140" s="18" t="s">
        <v>6</v>
      </c>
      <c r="I140" s="18"/>
      <c r="J140" s="18"/>
      <c r="K140" s="18">
        <v>34907.600000000006</v>
      </c>
    </row>
    <row r="141" spans="1:11" s="4" customFormat="1" ht="60">
      <c r="A141" s="184"/>
      <c r="B141" s="15" t="s">
        <v>454</v>
      </c>
      <c r="C141" s="16" t="s">
        <v>455</v>
      </c>
      <c r="D141" s="17" t="s">
        <v>64</v>
      </c>
      <c r="E141" s="17" t="s">
        <v>587</v>
      </c>
      <c r="F141" s="15" t="s">
        <v>7</v>
      </c>
      <c r="G141" s="18"/>
      <c r="H141" s="18" t="s">
        <v>6</v>
      </c>
      <c r="I141" s="18"/>
      <c r="J141" s="18"/>
      <c r="K141" s="18">
        <v>7592.4030000000002</v>
      </c>
    </row>
    <row r="142" spans="1:11" s="3" customFormat="1" ht="48.75" customHeight="1">
      <c r="A142" s="184"/>
      <c r="B142" s="15" t="s">
        <v>229</v>
      </c>
      <c r="C142" s="16" t="s">
        <v>230</v>
      </c>
      <c r="D142" s="17" t="s">
        <v>231</v>
      </c>
      <c r="E142" s="17" t="s">
        <v>571</v>
      </c>
      <c r="F142" s="15" t="s">
        <v>7</v>
      </c>
      <c r="G142" s="18" t="s">
        <v>6</v>
      </c>
      <c r="H142" s="18"/>
      <c r="I142" s="18"/>
      <c r="J142" s="18"/>
      <c r="K142" s="18">
        <v>55200</v>
      </c>
    </row>
    <row r="143" spans="1:11" ht="69.75" customHeight="1">
      <c r="A143" s="184"/>
      <c r="B143" s="22" t="s">
        <v>232</v>
      </c>
      <c r="C143" s="17" t="s">
        <v>233</v>
      </c>
      <c r="D143" s="17" t="s">
        <v>234</v>
      </c>
      <c r="E143" s="17" t="s">
        <v>571</v>
      </c>
      <c r="F143" s="15" t="s">
        <v>7</v>
      </c>
      <c r="G143" s="18" t="s">
        <v>6</v>
      </c>
      <c r="H143" s="18"/>
      <c r="I143" s="18"/>
      <c r="J143" s="18"/>
      <c r="K143" s="18">
        <v>58300</v>
      </c>
    </row>
    <row r="144" spans="1:11" ht="45">
      <c r="A144" s="184"/>
      <c r="B144" s="22" t="s">
        <v>235</v>
      </c>
      <c r="C144" s="31" t="s">
        <v>236</v>
      </c>
      <c r="D144" s="17" t="s">
        <v>237</v>
      </c>
      <c r="E144" s="17" t="s">
        <v>571</v>
      </c>
      <c r="F144" s="15" t="s">
        <v>7</v>
      </c>
      <c r="G144" s="18" t="s">
        <v>6</v>
      </c>
      <c r="H144" s="18"/>
      <c r="I144" s="18"/>
      <c r="J144" s="18"/>
      <c r="K144" s="18">
        <v>1012</v>
      </c>
    </row>
    <row r="145" spans="1:11" ht="60">
      <c r="A145" s="184"/>
      <c r="B145" s="22" t="s">
        <v>238</v>
      </c>
      <c r="C145" s="23" t="s">
        <v>239</v>
      </c>
      <c r="D145" s="17" t="s">
        <v>64</v>
      </c>
      <c r="E145" s="17" t="s">
        <v>587</v>
      </c>
      <c r="F145" s="15" t="s">
        <v>7</v>
      </c>
      <c r="G145" s="18" t="s">
        <v>6</v>
      </c>
      <c r="H145" s="18"/>
      <c r="I145" s="18"/>
      <c r="J145" s="18"/>
      <c r="K145" s="18">
        <v>24906.36</v>
      </c>
    </row>
    <row r="146" spans="1:11" s="4" customFormat="1" ht="120">
      <c r="A146" s="184"/>
      <c r="B146" s="22" t="s">
        <v>464</v>
      </c>
      <c r="C146" s="16" t="s">
        <v>465</v>
      </c>
      <c r="D146" s="17" t="s">
        <v>466</v>
      </c>
      <c r="E146" s="17" t="s">
        <v>591</v>
      </c>
      <c r="F146" s="15" t="s">
        <v>7</v>
      </c>
      <c r="G146" s="18"/>
      <c r="H146" s="18"/>
      <c r="I146" s="18" t="s">
        <v>6</v>
      </c>
      <c r="J146" s="18"/>
      <c r="K146" s="18">
        <v>6468.3</v>
      </c>
    </row>
    <row r="147" spans="1:11" s="4" customFormat="1" ht="60">
      <c r="A147" s="184"/>
      <c r="B147" s="22" t="s">
        <v>467</v>
      </c>
      <c r="C147" s="16" t="s">
        <v>468</v>
      </c>
      <c r="D147" s="17" t="s">
        <v>64</v>
      </c>
      <c r="E147" s="17" t="s">
        <v>587</v>
      </c>
      <c r="F147" s="15" t="s">
        <v>7</v>
      </c>
      <c r="G147" s="18"/>
      <c r="H147" s="18"/>
      <c r="I147" s="18" t="s">
        <v>6</v>
      </c>
      <c r="J147" s="18"/>
      <c r="K147" s="18">
        <v>1406.8552500000001</v>
      </c>
    </row>
    <row r="148" spans="1:11">
      <c r="A148" s="184"/>
      <c r="B148" s="180" t="s">
        <v>240</v>
      </c>
      <c r="C148" s="181"/>
      <c r="D148" s="181"/>
      <c r="E148" s="181"/>
      <c r="F148" s="181"/>
      <c r="G148" s="181"/>
      <c r="H148" s="181"/>
      <c r="I148" s="181"/>
      <c r="J148" s="181"/>
      <c r="K148" s="182"/>
    </row>
    <row r="149" spans="1:11" ht="75">
      <c r="A149" s="184"/>
      <c r="B149" s="22" t="s">
        <v>241</v>
      </c>
      <c r="C149" s="16" t="s">
        <v>469</v>
      </c>
      <c r="D149" s="17" t="s">
        <v>470</v>
      </c>
      <c r="E149" s="17" t="s">
        <v>604</v>
      </c>
      <c r="F149" s="22" t="s">
        <v>92</v>
      </c>
      <c r="G149" s="18"/>
      <c r="H149" s="18"/>
      <c r="I149" s="18"/>
      <c r="J149" s="18" t="s">
        <v>6</v>
      </c>
      <c r="K149" s="18">
        <v>1079.1578947368421</v>
      </c>
    </row>
    <row r="150" spans="1:11" ht="60">
      <c r="A150" s="184"/>
      <c r="B150" s="22" t="s">
        <v>242</v>
      </c>
      <c r="C150" s="16" t="s">
        <v>243</v>
      </c>
      <c r="D150" s="17" t="s">
        <v>471</v>
      </c>
      <c r="E150" s="17" t="s">
        <v>600</v>
      </c>
      <c r="F150" s="22" t="s">
        <v>92</v>
      </c>
      <c r="G150" s="18"/>
      <c r="H150" s="18"/>
      <c r="I150" s="18" t="s">
        <v>6</v>
      </c>
      <c r="J150" s="18" t="s">
        <v>6</v>
      </c>
      <c r="K150" s="18">
        <v>11671.343999999999</v>
      </c>
    </row>
    <row r="151" spans="1:11" ht="135">
      <c r="A151" s="184"/>
      <c r="B151" s="22" t="s">
        <v>244</v>
      </c>
      <c r="C151" s="16" t="s">
        <v>245</v>
      </c>
      <c r="D151" s="17" t="s">
        <v>472</v>
      </c>
      <c r="E151" s="17" t="s">
        <v>578</v>
      </c>
      <c r="F151" s="22" t="s">
        <v>7</v>
      </c>
      <c r="G151" s="18"/>
      <c r="H151" s="18"/>
      <c r="I151" s="18"/>
      <c r="J151" s="18" t="s">
        <v>6</v>
      </c>
      <c r="K151" s="18">
        <v>61560</v>
      </c>
    </row>
    <row r="152" spans="1:11" ht="75">
      <c r="A152" s="184"/>
      <c r="B152" s="22" t="s">
        <v>246</v>
      </c>
      <c r="C152" s="16" t="s">
        <v>247</v>
      </c>
      <c r="D152" s="17" t="s">
        <v>248</v>
      </c>
      <c r="E152" s="17" t="s">
        <v>601</v>
      </c>
      <c r="F152" s="22" t="s">
        <v>92</v>
      </c>
      <c r="G152" s="18"/>
      <c r="H152" s="18"/>
      <c r="I152" s="18"/>
      <c r="J152" s="18" t="s">
        <v>6</v>
      </c>
      <c r="K152" s="18">
        <v>547.36842105263156</v>
      </c>
    </row>
    <row r="153" spans="1:11" ht="60">
      <c r="A153" s="184"/>
      <c r="B153" s="22" t="s">
        <v>249</v>
      </c>
      <c r="C153" s="16" t="s">
        <v>250</v>
      </c>
      <c r="D153" s="17" t="s">
        <v>104</v>
      </c>
      <c r="E153" s="17" t="s">
        <v>592</v>
      </c>
      <c r="F153" s="22" t="s">
        <v>7</v>
      </c>
      <c r="G153" s="18"/>
      <c r="H153" s="18" t="s">
        <v>6</v>
      </c>
      <c r="I153" s="18"/>
      <c r="J153" s="18"/>
      <c r="K153" s="18">
        <v>750</v>
      </c>
    </row>
    <row r="154" spans="1:11" ht="45">
      <c r="A154" s="185"/>
      <c r="B154" s="32" t="s">
        <v>251</v>
      </c>
      <c r="C154" s="27" t="s">
        <v>252</v>
      </c>
      <c r="D154" s="17" t="s">
        <v>253</v>
      </c>
      <c r="E154" s="17" t="s">
        <v>605</v>
      </c>
      <c r="F154" s="22" t="s">
        <v>92</v>
      </c>
      <c r="G154" s="18"/>
      <c r="H154" s="18"/>
      <c r="I154" s="18"/>
      <c r="J154" s="18" t="s">
        <v>6</v>
      </c>
      <c r="K154" s="18">
        <v>510.52631578947364</v>
      </c>
    </row>
    <row r="155" spans="1:11">
      <c r="A155" s="168" t="s">
        <v>475</v>
      </c>
      <c r="B155" s="168"/>
      <c r="C155" s="168"/>
      <c r="D155" s="168"/>
      <c r="E155" s="168"/>
      <c r="F155" s="168"/>
      <c r="G155" s="168"/>
      <c r="H155" s="168"/>
      <c r="I155" s="168"/>
      <c r="J155" s="168"/>
      <c r="K155" s="168"/>
    </row>
    <row r="156" spans="1:11" ht="45">
      <c r="A156" s="169"/>
      <c r="B156" s="33" t="s">
        <v>254</v>
      </c>
      <c r="C156" s="20" t="s">
        <v>255</v>
      </c>
      <c r="D156" s="34" t="s">
        <v>256</v>
      </c>
      <c r="E156" s="17" t="s">
        <v>593</v>
      </c>
      <c r="F156" s="35" t="s">
        <v>7</v>
      </c>
      <c r="G156" s="18" t="s">
        <v>6</v>
      </c>
      <c r="H156" s="18" t="s">
        <v>6</v>
      </c>
      <c r="I156" s="18" t="s">
        <v>6</v>
      </c>
      <c r="J156" s="18" t="s">
        <v>6</v>
      </c>
      <c r="K156" s="18">
        <v>169099.2</v>
      </c>
    </row>
    <row r="157" spans="1:11" ht="60">
      <c r="A157" s="169"/>
      <c r="B157" s="33" t="s">
        <v>257</v>
      </c>
      <c r="C157" s="20" t="s">
        <v>258</v>
      </c>
      <c r="D157" s="34" t="s">
        <v>476</v>
      </c>
      <c r="E157" s="17" t="s">
        <v>594</v>
      </c>
      <c r="F157" s="35" t="s">
        <v>7</v>
      </c>
      <c r="G157" s="18" t="s">
        <v>6</v>
      </c>
      <c r="H157" s="18" t="s">
        <v>6</v>
      </c>
      <c r="I157" s="18" t="s">
        <v>6</v>
      </c>
      <c r="J157" s="18" t="s">
        <v>6</v>
      </c>
      <c r="K157" s="18">
        <v>7688</v>
      </c>
    </row>
    <row r="158" spans="1:11" s="4" customFormat="1" ht="75">
      <c r="A158" s="169"/>
      <c r="B158" s="33" t="s">
        <v>259</v>
      </c>
      <c r="C158" s="20" t="s">
        <v>260</v>
      </c>
      <c r="D158" s="34" t="s">
        <v>261</v>
      </c>
      <c r="E158" s="17" t="s">
        <v>595</v>
      </c>
      <c r="F158" s="35" t="s">
        <v>7</v>
      </c>
      <c r="G158" s="18" t="s">
        <v>6</v>
      </c>
      <c r="H158" s="18" t="s">
        <v>6</v>
      </c>
      <c r="I158" s="18" t="s">
        <v>6</v>
      </c>
      <c r="J158" s="18" t="s">
        <v>6</v>
      </c>
      <c r="K158" s="18">
        <v>67396.759999999995</v>
      </c>
    </row>
    <row r="159" spans="1:11" s="4" customFormat="1" ht="60" customHeight="1">
      <c r="A159" s="169"/>
      <c r="B159" s="33" t="s">
        <v>262</v>
      </c>
      <c r="C159" s="20" t="s">
        <v>263</v>
      </c>
      <c r="D159" s="34" t="s">
        <v>264</v>
      </c>
      <c r="E159" s="17" t="s">
        <v>596</v>
      </c>
      <c r="F159" s="35" t="s">
        <v>7</v>
      </c>
      <c r="G159" s="18" t="s">
        <v>6</v>
      </c>
      <c r="H159" s="18" t="s">
        <v>6</v>
      </c>
      <c r="I159" s="18" t="s">
        <v>6</v>
      </c>
      <c r="J159" s="18" t="s">
        <v>6</v>
      </c>
      <c r="K159" s="18">
        <v>9600</v>
      </c>
    </row>
    <row r="160" spans="1:11" s="4" customFormat="1" ht="45">
      <c r="A160" s="169"/>
      <c r="B160" s="33" t="s">
        <v>265</v>
      </c>
      <c r="C160" s="20" t="s">
        <v>266</v>
      </c>
      <c r="D160" s="34" t="s">
        <v>477</v>
      </c>
      <c r="E160" s="17" t="s">
        <v>597</v>
      </c>
      <c r="F160" s="15" t="s">
        <v>7</v>
      </c>
      <c r="G160" s="18"/>
      <c r="H160" s="18"/>
      <c r="I160" s="18" t="s">
        <v>6</v>
      </c>
      <c r="J160" s="18"/>
      <c r="K160" s="18">
        <v>2000</v>
      </c>
    </row>
    <row r="161" spans="1:11" s="4" customFormat="1" ht="45">
      <c r="A161" s="169"/>
      <c r="B161" s="33" t="s">
        <v>267</v>
      </c>
      <c r="C161" s="20" t="s">
        <v>478</v>
      </c>
      <c r="D161" s="34" t="s">
        <v>268</v>
      </c>
      <c r="E161" s="17" t="s">
        <v>598</v>
      </c>
      <c r="F161" s="15" t="s">
        <v>7</v>
      </c>
      <c r="G161" s="18"/>
      <c r="H161" s="18" t="s">
        <v>6</v>
      </c>
      <c r="I161" s="18"/>
      <c r="J161" s="18"/>
      <c r="K161" s="18">
        <v>5410</v>
      </c>
    </row>
    <row r="162" spans="1:11" s="4" customFormat="1" ht="45">
      <c r="A162" s="169"/>
      <c r="B162" s="33" t="s">
        <v>269</v>
      </c>
      <c r="C162" s="20" t="s">
        <v>270</v>
      </c>
      <c r="D162" s="34" t="s">
        <v>271</v>
      </c>
      <c r="E162" s="17" t="s">
        <v>582</v>
      </c>
      <c r="F162" s="15" t="s">
        <v>7</v>
      </c>
      <c r="G162" s="18"/>
      <c r="H162" s="18" t="s">
        <v>6</v>
      </c>
      <c r="I162" s="18"/>
      <c r="J162" s="18" t="s">
        <v>6</v>
      </c>
      <c r="K162" s="18">
        <v>22812</v>
      </c>
    </row>
    <row r="163" spans="1:11" s="4" customFormat="1" ht="60">
      <c r="A163" s="169"/>
      <c r="B163" s="33" t="s">
        <v>272</v>
      </c>
      <c r="C163" s="20" t="s">
        <v>273</v>
      </c>
      <c r="D163" s="34" t="s">
        <v>479</v>
      </c>
      <c r="E163" s="17" t="s">
        <v>588</v>
      </c>
      <c r="F163" s="15" t="s">
        <v>7</v>
      </c>
      <c r="G163" s="18"/>
      <c r="H163" s="18"/>
      <c r="I163" s="18" t="s">
        <v>6</v>
      </c>
      <c r="J163" s="18"/>
      <c r="K163" s="18">
        <v>8964</v>
      </c>
    </row>
    <row r="164" spans="1:11" s="4" customFormat="1" ht="45">
      <c r="A164" s="169"/>
      <c r="B164" s="33" t="s">
        <v>274</v>
      </c>
      <c r="C164" s="20" t="s">
        <v>480</v>
      </c>
      <c r="D164" s="34" t="s">
        <v>275</v>
      </c>
      <c r="E164" s="17" t="s">
        <v>582</v>
      </c>
      <c r="F164" s="15" t="s">
        <v>7</v>
      </c>
      <c r="G164" s="18"/>
      <c r="H164" s="18" t="s">
        <v>6</v>
      </c>
      <c r="I164" s="18"/>
      <c r="J164" s="18"/>
      <c r="K164" s="18">
        <v>8808</v>
      </c>
    </row>
    <row r="165" spans="1:11" s="4" customFormat="1" ht="45">
      <c r="A165" s="169"/>
      <c r="B165" s="33" t="s">
        <v>276</v>
      </c>
      <c r="C165" s="20" t="s">
        <v>277</v>
      </c>
      <c r="D165" s="34" t="s">
        <v>481</v>
      </c>
      <c r="E165" s="17" t="s">
        <v>574</v>
      </c>
      <c r="F165" s="15" t="s">
        <v>7</v>
      </c>
      <c r="G165" s="18"/>
      <c r="H165" s="18"/>
      <c r="I165" s="18"/>
      <c r="J165" s="18" t="s">
        <v>6</v>
      </c>
      <c r="K165" s="18">
        <v>10000</v>
      </c>
    </row>
    <row r="166" spans="1:11" s="4" customFormat="1" ht="45">
      <c r="A166" s="169"/>
      <c r="B166" s="33" t="s">
        <v>482</v>
      </c>
      <c r="C166" s="20" t="s">
        <v>278</v>
      </c>
      <c r="D166" s="34" t="s">
        <v>279</v>
      </c>
      <c r="E166" s="17" t="s">
        <v>599</v>
      </c>
      <c r="F166" s="35" t="s">
        <v>7</v>
      </c>
      <c r="G166" s="18" t="s">
        <v>6</v>
      </c>
      <c r="H166" s="18" t="s">
        <v>6</v>
      </c>
      <c r="I166" s="18"/>
      <c r="J166" s="18"/>
      <c r="K166" s="18">
        <v>47530.5</v>
      </c>
    </row>
    <row r="167" spans="1:11" ht="45">
      <c r="A167" s="169"/>
      <c r="B167" s="33" t="s">
        <v>483</v>
      </c>
      <c r="C167" s="36" t="s">
        <v>280</v>
      </c>
      <c r="D167" s="34" t="s">
        <v>281</v>
      </c>
      <c r="E167" s="17" t="s">
        <v>565</v>
      </c>
      <c r="F167" s="35" t="s">
        <v>10</v>
      </c>
      <c r="G167" s="18"/>
      <c r="H167" s="18" t="s">
        <v>6</v>
      </c>
      <c r="I167" s="18" t="s">
        <v>6</v>
      </c>
      <c r="J167" s="18" t="s">
        <v>6</v>
      </c>
      <c r="K167" s="18">
        <v>44000</v>
      </c>
    </row>
    <row r="168" spans="1:11" ht="45">
      <c r="A168" s="169"/>
      <c r="B168" s="33" t="s">
        <v>484</v>
      </c>
      <c r="C168" s="36" t="s">
        <v>282</v>
      </c>
      <c r="D168" s="34" t="s">
        <v>283</v>
      </c>
      <c r="E168" s="17" t="s">
        <v>566</v>
      </c>
      <c r="F168" s="35" t="s">
        <v>10</v>
      </c>
      <c r="G168" s="18"/>
      <c r="H168" s="18" t="s">
        <v>6</v>
      </c>
      <c r="I168" s="18" t="s">
        <v>6</v>
      </c>
      <c r="J168" s="18" t="s">
        <v>6</v>
      </c>
      <c r="K168" s="18">
        <v>28224.793333333335</v>
      </c>
    </row>
    <row r="169" spans="1:11" s="4" customFormat="1" ht="45">
      <c r="A169" s="169"/>
      <c r="B169" s="33" t="s">
        <v>485</v>
      </c>
      <c r="C169" s="20" t="s">
        <v>486</v>
      </c>
      <c r="D169" s="34" t="s">
        <v>487</v>
      </c>
      <c r="E169" s="28" t="s">
        <v>611</v>
      </c>
      <c r="F169" s="35" t="s">
        <v>367</v>
      </c>
      <c r="G169" s="18" t="s">
        <v>6</v>
      </c>
      <c r="H169" s="18"/>
      <c r="I169" s="18"/>
      <c r="J169" s="18"/>
      <c r="K169" s="18">
        <v>1418.21</v>
      </c>
    </row>
    <row r="170" spans="1:11" s="4" customFormat="1" ht="45">
      <c r="A170" s="169"/>
      <c r="B170" s="33" t="s">
        <v>488</v>
      </c>
      <c r="C170" s="20" t="s">
        <v>489</v>
      </c>
      <c r="D170" s="34" t="s">
        <v>490</v>
      </c>
      <c r="E170" s="28" t="s">
        <v>612</v>
      </c>
      <c r="F170" s="35" t="s">
        <v>367</v>
      </c>
      <c r="G170" s="18" t="s">
        <v>6</v>
      </c>
      <c r="H170" s="18"/>
      <c r="I170" s="18"/>
      <c r="J170" s="18"/>
      <c r="K170" s="18">
        <v>708.04</v>
      </c>
    </row>
    <row r="171" spans="1:11" ht="88.5" customHeight="1">
      <c r="A171" s="169"/>
      <c r="B171" s="44" t="s">
        <v>491</v>
      </c>
      <c r="C171" s="45" t="s">
        <v>492</v>
      </c>
      <c r="D171" s="20"/>
      <c r="E171" s="17" t="s">
        <v>613</v>
      </c>
      <c r="F171" s="33" t="s">
        <v>7</v>
      </c>
      <c r="G171" s="18" t="s">
        <v>6</v>
      </c>
      <c r="H171" s="18" t="s">
        <v>6</v>
      </c>
      <c r="I171" s="18" t="s">
        <v>6</v>
      </c>
      <c r="J171" s="18" t="s">
        <v>6</v>
      </c>
      <c r="K171" s="18">
        <v>389418.20792134764</v>
      </c>
    </row>
    <row r="172" spans="1:11">
      <c r="A172" s="6"/>
      <c r="B172" s="7"/>
      <c r="C172" s="37" t="s">
        <v>493</v>
      </c>
      <c r="D172" s="38"/>
      <c r="E172" s="38"/>
      <c r="F172" s="39"/>
      <c r="G172" s="40">
        <v>914719.552432033</v>
      </c>
      <c r="H172" s="40">
        <v>1112601.1313498251</v>
      </c>
      <c r="I172" s="40">
        <v>456848.89709321049</v>
      </c>
      <c r="J172" s="40">
        <v>1073202.1687798158</v>
      </c>
      <c r="K172" s="40">
        <v>3557371.7496548849</v>
      </c>
    </row>
    <row r="1048575" spans="5:5">
      <c r="E1048575" s="17"/>
    </row>
  </sheetData>
  <autoFilter ref="A4:K173">
    <filterColumn colId="5"/>
  </autoFilter>
  <mergeCells count="28">
    <mergeCell ref="A155:K155"/>
    <mergeCell ref="A156:A171"/>
    <mergeCell ref="D3:D4"/>
    <mergeCell ref="B29:K29"/>
    <mergeCell ref="B35:K35"/>
    <mergeCell ref="B47:K47"/>
    <mergeCell ref="B67:K67"/>
    <mergeCell ref="G3:J3"/>
    <mergeCell ref="B109:K109"/>
    <mergeCell ref="B94:K94"/>
    <mergeCell ref="B89:K89"/>
    <mergeCell ref="B87:K87"/>
    <mergeCell ref="B79:K79"/>
    <mergeCell ref="B130:K130"/>
    <mergeCell ref="B148:K148"/>
    <mergeCell ref="A94:A154"/>
    <mergeCell ref="A79:A92"/>
    <mergeCell ref="A2:K2"/>
    <mergeCell ref="F3:F4"/>
    <mergeCell ref="E3:E4"/>
    <mergeCell ref="A78:K78"/>
    <mergeCell ref="A6:A77"/>
    <mergeCell ref="A5:K5"/>
    <mergeCell ref="B76:K76"/>
    <mergeCell ref="K3:K4"/>
    <mergeCell ref="B3:C3"/>
    <mergeCell ref="A3:A4"/>
    <mergeCell ref="B6:K6"/>
  </mergeCells>
  <pageMargins left="0.11811023622047245" right="0.11811023622047245" top="0.15748031496062992" bottom="0.15748031496062992" header="0" footer="0"/>
  <pageSetup paperSize="9" scale="57" orientation="landscape" horizontalDpi="300" verticalDpi="300" r:id="rId1"/>
  <rowBreaks count="2" manualBreakCount="2">
    <brk id="15" max="16383" man="1"/>
    <brk id="24" max="16383" man="1"/>
  </rowBreaks>
  <legacyDrawing r:id="rId2"/>
</worksheet>
</file>

<file path=xl/worksheets/sheet2.xml><?xml version="1.0" encoding="utf-8"?>
<worksheet xmlns="http://schemas.openxmlformats.org/spreadsheetml/2006/main" xmlns:r="http://schemas.openxmlformats.org/officeDocument/2006/relationships">
  <dimension ref="A2:K173"/>
  <sheetViews>
    <sheetView tabSelected="1" view="pageBreakPreview" zoomScale="67" zoomScaleNormal="73" zoomScaleSheetLayoutView="67" workbookViewId="0">
      <pane xSplit="11" ySplit="5" topLeftCell="L6" activePane="bottomRight" state="frozen"/>
      <selection pane="topRight" activeCell="L1" sqref="L1"/>
      <selection pane="bottomLeft" activeCell="A6" sqref="A6"/>
      <selection pane="bottomRight" activeCell="G8" sqref="G8"/>
    </sheetView>
  </sheetViews>
  <sheetFormatPr defaultRowHeight="15"/>
  <cols>
    <col min="1" max="1" width="34" style="8" customWidth="1"/>
    <col min="2" max="2" width="9.140625" style="9"/>
    <col min="3" max="4" width="46" style="9" customWidth="1"/>
    <col min="5" max="5" width="17" style="9" customWidth="1"/>
    <col min="6" max="6" width="9.140625" style="9" customWidth="1"/>
    <col min="7" max="7" width="12.7109375" style="9" customWidth="1"/>
    <col min="8" max="8" width="14.7109375" style="9" customWidth="1"/>
    <col min="9" max="9" width="15.7109375" style="9" customWidth="1"/>
    <col min="10" max="10" width="13.7109375" style="9" customWidth="1"/>
    <col min="11" max="11" width="14.85546875" style="10" customWidth="1"/>
  </cols>
  <sheetData>
    <row r="2" spans="1:11">
      <c r="A2" s="186" t="s">
        <v>0</v>
      </c>
      <c r="B2" s="186"/>
      <c r="C2" s="186"/>
      <c r="D2" s="186"/>
      <c r="E2" s="186"/>
      <c r="F2" s="186"/>
      <c r="G2" s="186"/>
      <c r="H2" s="186"/>
      <c r="I2" s="186"/>
      <c r="J2" s="186"/>
      <c r="K2" s="187"/>
    </row>
    <row r="3" spans="1:11" ht="60.75" customHeight="1">
      <c r="A3" s="188" t="s">
        <v>507</v>
      </c>
      <c r="B3" s="164" t="s">
        <v>534</v>
      </c>
      <c r="C3" s="190"/>
      <c r="D3" s="188" t="s">
        <v>496</v>
      </c>
      <c r="E3" s="188" t="s">
        <v>495</v>
      </c>
      <c r="F3" s="188" t="s">
        <v>2</v>
      </c>
      <c r="G3" s="190" t="s">
        <v>1</v>
      </c>
      <c r="H3" s="190"/>
      <c r="I3" s="190"/>
      <c r="J3" s="190"/>
      <c r="K3" s="164" t="s">
        <v>3</v>
      </c>
    </row>
    <row r="4" spans="1:11" ht="58.5" customHeight="1">
      <c r="A4" s="189"/>
      <c r="B4" s="68" t="s">
        <v>284</v>
      </c>
      <c r="C4" s="68" t="s">
        <v>285</v>
      </c>
      <c r="D4" s="189"/>
      <c r="E4" s="189"/>
      <c r="F4" s="189"/>
      <c r="G4" s="83" t="s">
        <v>658</v>
      </c>
      <c r="H4" s="83" t="s">
        <v>659</v>
      </c>
      <c r="I4" s="83" t="s">
        <v>660</v>
      </c>
      <c r="J4" s="83" t="s">
        <v>661</v>
      </c>
      <c r="K4" s="164"/>
    </row>
    <row r="5" spans="1:11">
      <c r="A5" s="159" t="s">
        <v>286</v>
      </c>
      <c r="B5" s="159"/>
      <c r="C5" s="159"/>
      <c r="D5" s="159"/>
      <c r="E5" s="159"/>
      <c r="F5" s="159"/>
      <c r="G5" s="159"/>
      <c r="H5" s="159"/>
      <c r="I5" s="159"/>
      <c r="J5" s="159"/>
      <c r="K5" s="159"/>
    </row>
    <row r="6" spans="1:11">
      <c r="A6" s="151" t="s">
        <v>501</v>
      </c>
      <c r="B6" s="80" t="s">
        <v>632</v>
      </c>
      <c r="C6" s="81"/>
      <c r="D6" s="81"/>
      <c r="E6" s="81"/>
      <c r="F6" s="81"/>
      <c r="G6" s="81"/>
      <c r="H6" s="81"/>
      <c r="I6" s="81"/>
      <c r="J6" s="81"/>
      <c r="K6" s="82"/>
    </row>
    <row r="7" spans="1:11" ht="90">
      <c r="A7" s="152"/>
      <c r="B7" s="15" t="s">
        <v>4</v>
      </c>
      <c r="C7" s="16" t="s">
        <v>5</v>
      </c>
      <c r="D7" s="17" t="s">
        <v>287</v>
      </c>
      <c r="E7" s="17" t="s">
        <v>541</v>
      </c>
      <c r="F7" s="15" t="s">
        <v>7</v>
      </c>
      <c r="G7" s="18">
        <v>0</v>
      </c>
      <c r="H7" s="18">
        <v>0</v>
      </c>
      <c r="I7" s="18">
        <v>0</v>
      </c>
      <c r="J7" s="18">
        <v>9604</v>
      </c>
      <c r="K7" s="18">
        <f>SUM(G7:J7)</f>
        <v>9604</v>
      </c>
    </row>
    <row r="8" spans="1:11" ht="120">
      <c r="A8" s="152"/>
      <c r="B8" s="15" t="s">
        <v>8</v>
      </c>
      <c r="C8" s="16" t="s">
        <v>9</v>
      </c>
      <c r="D8" s="19" t="s">
        <v>11</v>
      </c>
      <c r="E8" s="17" t="s">
        <v>542</v>
      </c>
      <c r="F8" s="15" t="s">
        <v>10</v>
      </c>
      <c r="G8" s="18">
        <v>0</v>
      </c>
      <c r="H8" s="18">
        <v>0</v>
      </c>
      <c r="I8" s="18">
        <v>0</v>
      </c>
      <c r="J8" s="18">
        <v>2620</v>
      </c>
      <c r="K8" s="18">
        <f t="shared" ref="K8:K28" si="0">SUM(G8:J8)</f>
        <v>2620</v>
      </c>
    </row>
    <row r="9" spans="1:11" ht="60">
      <c r="A9" s="152"/>
      <c r="B9" s="15" t="s">
        <v>12</v>
      </c>
      <c r="C9" s="16" t="s">
        <v>13</v>
      </c>
      <c r="D9" s="19" t="s">
        <v>14</v>
      </c>
      <c r="E9" s="19" t="s">
        <v>543</v>
      </c>
      <c r="F9" s="15" t="s">
        <v>7</v>
      </c>
      <c r="G9" s="18">
        <v>6126.62</v>
      </c>
      <c r="H9" s="18">
        <v>2448</v>
      </c>
      <c r="I9" s="18">
        <v>2448</v>
      </c>
      <c r="J9" s="18">
        <v>2448</v>
      </c>
      <c r="K9" s="18">
        <f t="shared" si="0"/>
        <v>13470.619999999999</v>
      </c>
    </row>
    <row r="10" spans="1:11" ht="165">
      <c r="A10" s="152"/>
      <c r="B10" s="15" t="s">
        <v>288</v>
      </c>
      <c r="C10" s="16" t="s">
        <v>15</v>
      </c>
      <c r="D10" s="19" t="s">
        <v>289</v>
      </c>
      <c r="E10" s="19" t="s">
        <v>543</v>
      </c>
      <c r="F10" s="15" t="s">
        <v>7</v>
      </c>
      <c r="G10" s="18">
        <v>0</v>
      </c>
      <c r="H10" s="18">
        <v>1110</v>
      </c>
      <c r="I10" s="18">
        <v>1110</v>
      </c>
      <c r="J10" s="18">
        <v>1110</v>
      </c>
      <c r="K10" s="18">
        <f t="shared" si="0"/>
        <v>3330</v>
      </c>
    </row>
    <row r="11" spans="1:11" ht="75">
      <c r="A11" s="152"/>
      <c r="B11" s="15" t="s">
        <v>16</v>
      </c>
      <c r="C11" s="16" t="s">
        <v>17</v>
      </c>
      <c r="D11" s="19" t="s">
        <v>290</v>
      </c>
      <c r="E11" s="19" t="s">
        <v>543</v>
      </c>
      <c r="F11" s="15" t="s">
        <v>7</v>
      </c>
      <c r="G11" s="18">
        <v>2466.9699999999998</v>
      </c>
      <c r="H11" s="18">
        <v>0</v>
      </c>
      <c r="I11" s="18">
        <v>0</v>
      </c>
      <c r="J11" s="18">
        <v>0</v>
      </c>
      <c r="K11" s="18">
        <f t="shared" si="0"/>
        <v>2466.9699999999998</v>
      </c>
    </row>
    <row r="12" spans="1:11" ht="60">
      <c r="A12" s="152"/>
      <c r="B12" s="15" t="s">
        <v>291</v>
      </c>
      <c r="C12" s="16" t="s">
        <v>18</v>
      </c>
      <c r="D12" s="16" t="s">
        <v>292</v>
      </c>
      <c r="E12" s="19" t="s">
        <v>544</v>
      </c>
      <c r="F12" s="15" t="s">
        <v>7</v>
      </c>
      <c r="G12" s="18">
        <v>8567</v>
      </c>
      <c r="H12" s="18">
        <v>0</v>
      </c>
      <c r="I12" s="18">
        <v>0</v>
      </c>
      <c r="J12" s="18">
        <v>0</v>
      </c>
      <c r="K12" s="18">
        <f t="shared" si="0"/>
        <v>8567</v>
      </c>
    </row>
    <row r="13" spans="1:11" ht="45">
      <c r="A13" s="152"/>
      <c r="B13" s="15" t="s">
        <v>293</v>
      </c>
      <c r="C13" s="16" t="s">
        <v>19</v>
      </c>
      <c r="D13" s="16" t="s">
        <v>20</v>
      </c>
      <c r="E13" s="19" t="s">
        <v>545</v>
      </c>
      <c r="F13" s="15" t="s">
        <v>7</v>
      </c>
      <c r="G13" s="18">
        <v>668</v>
      </c>
      <c r="H13" s="18">
        <v>0</v>
      </c>
      <c r="I13" s="18">
        <v>0</v>
      </c>
      <c r="J13" s="18">
        <v>0</v>
      </c>
      <c r="K13" s="18">
        <f t="shared" si="0"/>
        <v>668</v>
      </c>
    </row>
    <row r="14" spans="1:11" ht="60">
      <c r="A14" s="152"/>
      <c r="B14" s="15" t="s">
        <v>294</v>
      </c>
      <c r="C14" s="16" t="s">
        <v>21</v>
      </c>
      <c r="D14" s="16" t="s">
        <v>22</v>
      </c>
      <c r="E14" s="19" t="s">
        <v>546</v>
      </c>
      <c r="F14" s="15" t="s">
        <v>7</v>
      </c>
      <c r="G14" s="18">
        <v>0</v>
      </c>
      <c r="H14" s="18">
        <v>17097.57</v>
      </c>
      <c r="I14" s="18">
        <v>0</v>
      </c>
      <c r="J14" s="18">
        <v>0</v>
      </c>
      <c r="K14" s="18">
        <f t="shared" si="0"/>
        <v>17097.57</v>
      </c>
    </row>
    <row r="15" spans="1:11" ht="45">
      <c r="A15" s="152"/>
      <c r="B15" s="15" t="s">
        <v>295</v>
      </c>
      <c r="C15" s="16" t="s">
        <v>23</v>
      </c>
      <c r="D15" s="16" t="s">
        <v>24</v>
      </c>
      <c r="E15" s="19" t="s">
        <v>547</v>
      </c>
      <c r="F15" s="15" t="s">
        <v>7</v>
      </c>
      <c r="G15" s="18">
        <v>0</v>
      </c>
      <c r="H15" s="18">
        <v>1500</v>
      </c>
      <c r="I15" s="18">
        <v>0</v>
      </c>
      <c r="J15" s="18">
        <v>0</v>
      </c>
      <c r="K15" s="18">
        <f t="shared" si="0"/>
        <v>1500</v>
      </c>
    </row>
    <row r="16" spans="1:11" ht="60">
      <c r="A16" s="152"/>
      <c r="B16" s="15" t="s">
        <v>25</v>
      </c>
      <c r="C16" s="16" t="s">
        <v>26</v>
      </c>
      <c r="D16" s="16" t="s">
        <v>27</v>
      </c>
      <c r="E16" s="19" t="s">
        <v>548</v>
      </c>
      <c r="F16" s="15" t="s">
        <v>7</v>
      </c>
      <c r="G16" s="18">
        <v>3260.6</v>
      </c>
      <c r="H16" s="18">
        <v>2330</v>
      </c>
      <c r="I16" s="18">
        <v>2330</v>
      </c>
      <c r="J16" s="18">
        <v>2330</v>
      </c>
      <c r="K16" s="18">
        <f t="shared" si="0"/>
        <v>10250.6</v>
      </c>
    </row>
    <row r="17" spans="1:11" ht="90">
      <c r="A17" s="152"/>
      <c r="B17" s="15" t="s">
        <v>28</v>
      </c>
      <c r="C17" s="16" t="s">
        <v>29</v>
      </c>
      <c r="D17" s="17" t="s">
        <v>296</v>
      </c>
      <c r="E17" s="19" t="s">
        <v>549</v>
      </c>
      <c r="F17" s="15" t="s">
        <v>10</v>
      </c>
      <c r="G17" s="18">
        <v>0</v>
      </c>
      <c r="H17" s="18">
        <v>0</v>
      </c>
      <c r="I17" s="18">
        <v>4269</v>
      </c>
      <c r="J17" s="18">
        <v>4269</v>
      </c>
      <c r="K17" s="18">
        <f t="shared" si="0"/>
        <v>8538</v>
      </c>
    </row>
    <row r="18" spans="1:11" ht="45">
      <c r="A18" s="152"/>
      <c r="B18" s="15" t="s">
        <v>30</v>
      </c>
      <c r="C18" s="16" t="s">
        <v>31</v>
      </c>
      <c r="D18" s="17" t="s">
        <v>32</v>
      </c>
      <c r="E18" s="19" t="s">
        <v>550</v>
      </c>
      <c r="F18" s="15" t="s">
        <v>10</v>
      </c>
      <c r="G18" s="18">
        <v>0</v>
      </c>
      <c r="H18" s="18">
        <v>2100</v>
      </c>
      <c r="I18" s="18">
        <v>2100</v>
      </c>
      <c r="J18" s="18">
        <v>2100</v>
      </c>
      <c r="K18" s="18">
        <f t="shared" si="0"/>
        <v>6300</v>
      </c>
    </row>
    <row r="19" spans="1:11" ht="75">
      <c r="A19" s="152"/>
      <c r="B19" s="15" t="s">
        <v>33</v>
      </c>
      <c r="C19" s="16" t="s">
        <v>34</v>
      </c>
      <c r="D19" s="17" t="s">
        <v>35</v>
      </c>
      <c r="E19" s="19" t="s">
        <v>551</v>
      </c>
      <c r="F19" s="15" t="s">
        <v>7</v>
      </c>
      <c r="G19" s="18">
        <v>0</v>
      </c>
      <c r="H19" s="18">
        <v>0</v>
      </c>
      <c r="I19" s="18">
        <v>0</v>
      </c>
      <c r="J19" s="18">
        <v>16465.38157894737</v>
      </c>
      <c r="K19" s="18">
        <f t="shared" si="0"/>
        <v>16465.38157894737</v>
      </c>
    </row>
    <row r="20" spans="1:11" ht="45">
      <c r="A20" s="152"/>
      <c r="B20" s="15" t="s">
        <v>36</v>
      </c>
      <c r="C20" s="16" t="s">
        <v>37</v>
      </c>
      <c r="D20" s="17" t="s">
        <v>38</v>
      </c>
      <c r="E20" s="19" t="s">
        <v>552</v>
      </c>
      <c r="F20" s="15" t="s">
        <v>10</v>
      </c>
      <c r="G20" s="18">
        <v>0</v>
      </c>
      <c r="H20" s="18">
        <v>5050</v>
      </c>
      <c r="I20" s="18">
        <v>0</v>
      </c>
      <c r="J20" s="18">
        <v>0</v>
      </c>
      <c r="K20" s="18">
        <f t="shared" si="0"/>
        <v>5050</v>
      </c>
    </row>
    <row r="21" spans="1:11" ht="45">
      <c r="A21" s="152"/>
      <c r="B21" s="15" t="s">
        <v>297</v>
      </c>
      <c r="C21" s="16" t="s">
        <v>39</v>
      </c>
      <c r="D21" s="17" t="s">
        <v>40</v>
      </c>
      <c r="E21" s="19" t="s">
        <v>555</v>
      </c>
      <c r="F21" s="15" t="s">
        <v>10</v>
      </c>
      <c r="G21" s="18">
        <v>0</v>
      </c>
      <c r="H21" s="18">
        <v>5100</v>
      </c>
      <c r="I21" s="18">
        <v>0</v>
      </c>
      <c r="J21" s="18">
        <v>0</v>
      </c>
      <c r="K21" s="18">
        <f t="shared" si="0"/>
        <v>5100</v>
      </c>
    </row>
    <row r="22" spans="1:11" ht="180">
      <c r="A22" s="152"/>
      <c r="B22" s="15" t="s">
        <v>298</v>
      </c>
      <c r="C22" s="16" t="s">
        <v>41</v>
      </c>
      <c r="D22" s="17" t="s">
        <v>299</v>
      </c>
      <c r="E22" s="19" t="s">
        <v>553</v>
      </c>
      <c r="F22" s="15" t="s">
        <v>7</v>
      </c>
      <c r="G22" s="18">
        <v>0</v>
      </c>
      <c r="H22" s="18">
        <v>12000</v>
      </c>
      <c r="I22" s="18">
        <v>0</v>
      </c>
      <c r="J22" s="18">
        <v>0</v>
      </c>
      <c r="K22" s="18">
        <f t="shared" si="0"/>
        <v>12000</v>
      </c>
    </row>
    <row r="23" spans="1:11" ht="90">
      <c r="A23" s="152"/>
      <c r="B23" s="15" t="s">
        <v>300</v>
      </c>
      <c r="C23" s="16" t="s">
        <v>42</v>
      </c>
      <c r="D23" s="16" t="s">
        <v>301</v>
      </c>
      <c r="E23" s="19" t="s">
        <v>554</v>
      </c>
      <c r="F23" s="15" t="s">
        <v>10</v>
      </c>
      <c r="G23" s="18">
        <v>0</v>
      </c>
      <c r="H23" s="18">
        <v>0</v>
      </c>
      <c r="I23" s="18">
        <v>100000</v>
      </c>
      <c r="J23" s="18">
        <v>0</v>
      </c>
      <c r="K23" s="18">
        <f t="shared" si="0"/>
        <v>100000</v>
      </c>
    </row>
    <row r="24" spans="1:11" ht="135">
      <c r="A24" s="152"/>
      <c r="B24" s="15" t="s">
        <v>302</v>
      </c>
      <c r="C24" s="16" t="s">
        <v>43</v>
      </c>
      <c r="D24" s="17" t="s">
        <v>44</v>
      </c>
      <c r="E24" s="19" t="s">
        <v>556</v>
      </c>
      <c r="F24" s="15" t="s">
        <v>10</v>
      </c>
      <c r="G24" s="18">
        <v>0</v>
      </c>
      <c r="H24" s="18">
        <v>9490</v>
      </c>
      <c r="I24" s="18">
        <v>0</v>
      </c>
      <c r="J24" s="18">
        <v>0</v>
      </c>
      <c r="K24" s="18">
        <f t="shared" si="0"/>
        <v>9490</v>
      </c>
    </row>
    <row r="25" spans="1:11" ht="45">
      <c r="A25" s="152"/>
      <c r="B25" s="15" t="s">
        <v>303</v>
      </c>
      <c r="C25" s="16" t="s">
        <v>45</v>
      </c>
      <c r="D25" s="17" t="s">
        <v>304</v>
      </c>
      <c r="E25" s="17" t="s">
        <v>567</v>
      </c>
      <c r="F25" s="15" t="s">
        <v>7</v>
      </c>
      <c r="G25" s="18">
        <v>0</v>
      </c>
      <c r="H25" s="18">
        <v>3940</v>
      </c>
      <c r="I25" s="18">
        <v>0</v>
      </c>
      <c r="J25" s="18">
        <v>0</v>
      </c>
      <c r="K25" s="18">
        <f t="shared" si="0"/>
        <v>3940</v>
      </c>
    </row>
    <row r="26" spans="1:11" ht="165">
      <c r="A26" s="152"/>
      <c r="B26" s="15" t="s">
        <v>305</v>
      </c>
      <c r="C26" s="16" t="s">
        <v>46</v>
      </c>
      <c r="D26" s="17" t="s">
        <v>306</v>
      </c>
      <c r="E26" s="17" t="s">
        <v>557</v>
      </c>
      <c r="F26" s="15" t="s">
        <v>10</v>
      </c>
      <c r="G26" s="18">
        <v>0</v>
      </c>
      <c r="H26" s="18">
        <v>0</v>
      </c>
      <c r="I26" s="18">
        <v>2400</v>
      </c>
      <c r="J26" s="18">
        <v>0</v>
      </c>
      <c r="K26" s="18">
        <f t="shared" si="0"/>
        <v>2400</v>
      </c>
    </row>
    <row r="27" spans="1:11" ht="165">
      <c r="A27" s="152"/>
      <c r="B27" s="15" t="s">
        <v>307</v>
      </c>
      <c r="C27" s="16" t="s">
        <v>47</v>
      </c>
      <c r="D27" s="17" t="s">
        <v>308</v>
      </c>
      <c r="E27" s="17" t="s">
        <v>557</v>
      </c>
      <c r="F27" s="15" t="s">
        <v>10</v>
      </c>
      <c r="G27" s="18">
        <v>0</v>
      </c>
      <c r="H27" s="18">
        <v>0</v>
      </c>
      <c r="I27" s="18">
        <v>2400</v>
      </c>
      <c r="J27" s="18">
        <v>0</v>
      </c>
      <c r="K27" s="18">
        <f t="shared" si="0"/>
        <v>2400</v>
      </c>
    </row>
    <row r="28" spans="1:11" ht="240">
      <c r="A28" s="152"/>
      <c r="B28" s="15" t="s">
        <v>309</v>
      </c>
      <c r="C28" s="16" t="s">
        <v>48</v>
      </c>
      <c r="D28" s="17" t="s">
        <v>310</v>
      </c>
      <c r="E28" s="17" t="s">
        <v>558</v>
      </c>
      <c r="F28" s="15" t="s">
        <v>10</v>
      </c>
      <c r="G28" s="18">
        <v>0</v>
      </c>
      <c r="H28" s="18">
        <v>0</v>
      </c>
      <c r="I28" s="18">
        <v>0</v>
      </c>
      <c r="J28" s="18">
        <v>9090</v>
      </c>
      <c r="K28" s="18">
        <f t="shared" si="0"/>
        <v>9090</v>
      </c>
    </row>
    <row r="29" spans="1:11" ht="15" customHeight="1">
      <c r="A29" s="152"/>
      <c r="B29" s="80"/>
      <c r="C29" s="81" t="s">
        <v>49</v>
      </c>
      <c r="D29" s="69"/>
      <c r="E29" s="69"/>
      <c r="F29" s="69"/>
      <c r="G29" s="69"/>
      <c r="H29" s="69"/>
      <c r="I29" s="69"/>
      <c r="J29" s="69"/>
      <c r="K29" s="70"/>
    </row>
    <row r="30" spans="1:11" ht="120">
      <c r="A30" s="152"/>
      <c r="B30" s="21" t="s">
        <v>50</v>
      </c>
      <c r="C30" s="16" t="s">
        <v>51</v>
      </c>
      <c r="D30" s="17" t="s">
        <v>52</v>
      </c>
      <c r="E30" s="17" t="s">
        <v>558</v>
      </c>
      <c r="F30" s="15" t="s">
        <v>10</v>
      </c>
      <c r="G30" s="18">
        <v>0</v>
      </c>
      <c r="H30" s="18">
        <v>0</v>
      </c>
      <c r="I30" s="18">
        <v>12449</v>
      </c>
      <c r="J30" s="18">
        <v>0</v>
      </c>
      <c r="K30" s="18">
        <f>SUM(G30:J30)</f>
        <v>12449</v>
      </c>
    </row>
    <row r="31" spans="1:11" ht="60">
      <c r="A31" s="152"/>
      <c r="B31" s="15" t="s">
        <v>53</v>
      </c>
      <c r="C31" s="16" t="s">
        <v>54</v>
      </c>
      <c r="D31" s="17" t="s">
        <v>55</v>
      </c>
      <c r="E31" s="17" t="s">
        <v>559</v>
      </c>
      <c r="F31" s="15" t="s">
        <v>10</v>
      </c>
      <c r="G31" s="18">
        <v>0</v>
      </c>
      <c r="H31" s="18">
        <v>0</v>
      </c>
      <c r="I31" s="18">
        <v>15606</v>
      </c>
      <c r="J31" s="18">
        <v>0</v>
      </c>
      <c r="K31" s="18">
        <f t="shared" ref="K31:K64" si="1">SUM(G31:J31)</f>
        <v>15606</v>
      </c>
    </row>
    <row r="32" spans="1:11" ht="105">
      <c r="A32" s="152"/>
      <c r="B32" s="15" t="s">
        <v>56</v>
      </c>
      <c r="C32" s="16" t="s">
        <v>57</v>
      </c>
      <c r="D32" s="17" t="s">
        <v>58</v>
      </c>
      <c r="E32" s="17" t="s">
        <v>568</v>
      </c>
      <c r="F32" s="15" t="s">
        <v>7</v>
      </c>
      <c r="G32" s="18">
        <v>510</v>
      </c>
      <c r="H32" s="18">
        <v>510</v>
      </c>
      <c r="I32" s="18">
        <v>510</v>
      </c>
      <c r="J32" s="18">
        <v>510</v>
      </c>
      <c r="K32" s="18">
        <f t="shared" si="1"/>
        <v>2040</v>
      </c>
    </row>
    <row r="33" spans="1:11" ht="90">
      <c r="A33" s="152"/>
      <c r="B33" s="15" t="s">
        <v>314</v>
      </c>
      <c r="C33" s="16" t="s">
        <v>315</v>
      </c>
      <c r="D33" s="17" t="s">
        <v>316</v>
      </c>
      <c r="E33" s="17" t="s">
        <v>569</v>
      </c>
      <c r="F33" s="15" t="s">
        <v>7</v>
      </c>
      <c r="G33" s="18">
        <v>0</v>
      </c>
      <c r="H33" s="18">
        <v>14149</v>
      </c>
      <c r="I33" s="18">
        <v>0</v>
      </c>
      <c r="J33" s="18">
        <v>0</v>
      </c>
      <c r="K33" s="18">
        <f t="shared" si="1"/>
        <v>14149</v>
      </c>
    </row>
    <row r="34" spans="1:11" ht="45">
      <c r="A34" s="152"/>
      <c r="B34" s="15" t="s">
        <v>317</v>
      </c>
      <c r="C34" s="16" t="s">
        <v>318</v>
      </c>
      <c r="D34" s="16" t="s">
        <v>64</v>
      </c>
      <c r="E34" s="17" t="s">
        <v>570</v>
      </c>
      <c r="F34" s="15" t="s">
        <v>7</v>
      </c>
      <c r="G34" s="18">
        <v>0</v>
      </c>
      <c r="H34" s="18">
        <v>3077.4074999999998</v>
      </c>
      <c r="I34" s="18">
        <v>0</v>
      </c>
      <c r="J34" s="18">
        <v>0</v>
      </c>
      <c r="K34" s="18">
        <f t="shared" si="1"/>
        <v>3077.4074999999998</v>
      </c>
    </row>
    <row r="35" spans="1:11" ht="15" customHeight="1">
      <c r="A35" s="152"/>
      <c r="B35" s="192" t="s">
        <v>626</v>
      </c>
      <c r="C35" s="193"/>
      <c r="D35" s="84"/>
      <c r="E35" s="84"/>
      <c r="F35" s="84"/>
      <c r="G35" s="84"/>
      <c r="H35" s="84"/>
      <c r="I35" s="84"/>
      <c r="J35" s="84"/>
      <c r="K35" s="85"/>
    </row>
    <row r="36" spans="1:11" ht="45">
      <c r="A36" s="152"/>
      <c r="B36" s="15" t="s">
        <v>60</v>
      </c>
      <c r="C36" s="16" t="s">
        <v>61</v>
      </c>
      <c r="D36" s="17" t="s">
        <v>322</v>
      </c>
      <c r="E36" s="17" t="s">
        <v>560</v>
      </c>
      <c r="F36" s="15" t="s">
        <v>10</v>
      </c>
      <c r="G36" s="18">
        <v>0</v>
      </c>
      <c r="H36" s="18">
        <v>0</v>
      </c>
      <c r="I36" s="18">
        <v>9062</v>
      </c>
      <c r="J36" s="18">
        <v>0</v>
      </c>
      <c r="K36" s="18">
        <f t="shared" si="1"/>
        <v>9062</v>
      </c>
    </row>
    <row r="37" spans="1:11" ht="165">
      <c r="A37" s="152"/>
      <c r="B37" s="15" t="s">
        <v>62</v>
      </c>
      <c r="C37" s="16" t="s">
        <v>323</v>
      </c>
      <c r="D37" s="17" t="s">
        <v>324</v>
      </c>
      <c r="E37" s="17" t="s">
        <v>571</v>
      </c>
      <c r="F37" s="15" t="s">
        <v>7</v>
      </c>
      <c r="G37" s="18">
        <v>17027.822799999998</v>
      </c>
      <c r="H37" s="18">
        <v>0</v>
      </c>
      <c r="I37" s="18">
        <v>0</v>
      </c>
      <c r="J37" s="18">
        <v>0</v>
      </c>
      <c r="K37" s="18">
        <f t="shared" si="1"/>
        <v>17027.822799999998</v>
      </c>
    </row>
    <row r="38" spans="1:11" ht="60">
      <c r="A38" s="152"/>
      <c r="B38" s="22" t="s">
        <v>63</v>
      </c>
      <c r="C38" s="16" t="s">
        <v>325</v>
      </c>
      <c r="D38" s="17" t="s">
        <v>64</v>
      </c>
      <c r="E38" s="17" t="s">
        <v>572</v>
      </c>
      <c r="F38" s="15" t="s">
        <v>7</v>
      </c>
      <c r="G38" s="18">
        <v>3703.5514589999998</v>
      </c>
      <c r="H38" s="18">
        <v>0</v>
      </c>
      <c r="I38" s="18">
        <v>0</v>
      </c>
      <c r="J38" s="18">
        <v>0</v>
      </c>
      <c r="K38" s="18">
        <f t="shared" si="1"/>
        <v>3703.5514589999998</v>
      </c>
    </row>
    <row r="39" spans="1:11" ht="165">
      <c r="A39" s="152"/>
      <c r="B39" s="15" t="s">
        <v>65</v>
      </c>
      <c r="C39" s="16" t="s">
        <v>66</v>
      </c>
      <c r="D39" s="17" t="s">
        <v>326</v>
      </c>
      <c r="E39" s="17" t="s">
        <v>571</v>
      </c>
      <c r="F39" s="15" t="s">
        <v>7</v>
      </c>
      <c r="G39" s="18">
        <v>9132.8513333333358</v>
      </c>
      <c r="H39" s="18">
        <v>0</v>
      </c>
      <c r="I39" s="18">
        <v>0</v>
      </c>
      <c r="J39" s="18">
        <v>0</v>
      </c>
      <c r="K39" s="18">
        <f t="shared" si="1"/>
        <v>9132.8513333333358</v>
      </c>
    </row>
    <row r="40" spans="1:11" ht="60">
      <c r="A40" s="152"/>
      <c r="B40" s="22" t="s">
        <v>67</v>
      </c>
      <c r="C40" s="16" t="s">
        <v>327</v>
      </c>
      <c r="D40" s="17" t="s">
        <v>64</v>
      </c>
      <c r="E40" s="17" t="s">
        <v>572</v>
      </c>
      <c r="F40" s="15" t="s">
        <v>7</v>
      </c>
      <c r="G40" s="18">
        <v>1986.3951650000004</v>
      </c>
      <c r="H40" s="18">
        <v>0</v>
      </c>
      <c r="I40" s="18">
        <v>0</v>
      </c>
      <c r="J40" s="18">
        <v>0</v>
      </c>
      <c r="K40" s="18">
        <f t="shared" si="1"/>
        <v>1986.3951650000004</v>
      </c>
    </row>
    <row r="41" spans="1:11" ht="210">
      <c r="A41" s="152"/>
      <c r="B41" s="15" t="s">
        <v>68</v>
      </c>
      <c r="C41" s="16" t="s">
        <v>69</v>
      </c>
      <c r="D41" s="17" t="s">
        <v>328</v>
      </c>
      <c r="E41" s="17" t="s">
        <v>571</v>
      </c>
      <c r="F41" s="15" t="s">
        <v>7</v>
      </c>
      <c r="G41" s="18">
        <v>17047.8</v>
      </c>
      <c r="H41" s="18">
        <v>0</v>
      </c>
      <c r="I41" s="18">
        <v>0</v>
      </c>
      <c r="J41" s="18">
        <v>0</v>
      </c>
      <c r="K41" s="18">
        <f t="shared" si="1"/>
        <v>17047.8</v>
      </c>
    </row>
    <row r="42" spans="1:11" ht="60">
      <c r="A42" s="152"/>
      <c r="B42" s="15" t="s">
        <v>70</v>
      </c>
      <c r="C42" s="16" t="s">
        <v>329</v>
      </c>
      <c r="D42" s="17" t="s">
        <v>64</v>
      </c>
      <c r="E42" s="17" t="s">
        <v>572</v>
      </c>
      <c r="F42" s="15" t="s">
        <v>7</v>
      </c>
      <c r="G42" s="18">
        <v>3707.8964999999998</v>
      </c>
      <c r="H42" s="18">
        <v>0</v>
      </c>
      <c r="I42" s="18">
        <v>0</v>
      </c>
      <c r="J42" s="18">
        <v>0</v>
      </c>
      <c r="K42" s="18">
        <f t="shared" si="1"/>
        <v>3707.8964999999998</v>
      </c>
    </row>
    <row r="43" spans="1:11" ht="45">
      <c r="A43" s="152"/>
      <c r="B43" s="15" t="s">
        <v>71</v>
      </c>
      <c r="C43" s="16" t="s">
        <v>72</v>
      </c>
      <c r="D43" s="17" t="s">
        <v>73</v>
      </c>
      <c r="E43" s="17" t="s">
        <v>571</v>
      </c>
      <c r="F43" s="15" t="s">
        <v>7</v>
      </c>
      <c r="G43" s="18">
        <v>6219.2000000000007</v>
      </c>
      <c r="H43" s="18">
        <v>0</v>
      </c>
      <c r="I43" s="18">
        <v>0</v>
      </c>
      <c r="J43" s="18">
        <v>0</v>
      </c>
      <c r="K43" s="18">
        <f t="shared" si="1"/>
        <v>6219.2000000000007</v>
      </c>
    </row>
    <row r="44" spans="1:11" ht="60">
      <c r="A44" s="152"/>
      <c r="B44" s="15" t="s">
        <v>74</v>
      </c>
      <c r="C44" s="16" t="s">
        <v>330</v>
      </c>
      <c r="D44" s="17" t="s">
        <v>64</v>
      </c>
      <c r="E44" s="17" t="s">
        <v>572</v>
      </c>
      <c r="F44" s="15" t="s">
        <v>7</v>
      </c>
      <c r="G44" s="18">
        <v>1352.6760000000002</v>
      </c>
      <c r="H44" s="18">
        <v>0</v>
      </c>
      <c r="I44" s="18">
        <v>0</v>
      </c>
      <c r="J44" s="18">
        <v>0</v>
      </c>
      <c r="K44" s="18">
        <f t="shared" si="1"/>
        <v>1352.6760000000002</v>
      </c>
    </row>
    <row r="45" spans="1:11" ht="90">
      <c r="A45" s="152"/>
      <c r="B45" s="15" t="s">
        <v>331</v>
      </c>
      <c r="C45" s="16" t="s">
        <v>332</v>
      </c>
      <c r="D45" s="17" t="s">
        <v>333</v>
      </c>
      <c r="E45" s="17" t="s">
        <v>561</v>
      </c>
      <c r="F45" s="15" t="s">
        <v>10</v>
      </c>
      <c r="G45" s="18">
        <v>0</v>
      </c>
      <c r="H45" s="18">
        <v>0</v>
      </c>
      <c r="I45" s="18">
        <v>5640</v>
      </c>
      <c r="J45" s="18">
        <v>0</v>
      </c>
      <c r="K45" s="18">
        <f t="shared" si="1"/>
        <v>5640</v>
      </c>
    </row>
    <row r="46" spans="1:11" ht="45">
      <c r="A46" s="152"/>
      <c r="B46" s="15" t="s">
        <v>334</v>
      </c>
      <c r="C46" s="16" t="s">
        <v>335</v>
      </c>
      <c r="D46" s="17" t="s">
        <v>336</v>
      </c>
      <c r="E46" s="17" t="s">
        <v>573</v>
      </c>
      <c r="F46" s="15" t="s">
        <v>7</v>
      </c>
      <c r="G46" s="18">
        <v>0</v>
      </c>
      <c r="H46" s="18">
        <v>0</v>
      </c>
      <c r="I46" s="18">
        <v>0</v>
      </c>
      <c r="J46" s="18">
        <v>5500</v>
      </c>
      <c r="K46" s="18">
        <f t="shared" si="1"/>
        <v>5500</v>
      </c>
    </row>
    <row r="47" spans="1:11">
      <c r="A47" s="152"/>
      <c r="B47" s="71"/>
      <c r="C47" s="72" t="s">
        <v>75</v>
      </c>
      <c r="D47" s="72"/>
      <c r="E47" s="72"/>
      <c r="F47" s="72"/>
      <c r="G47" s="72"/>
      <c r="H47" s="72"/>
      <c r="I47" s="72"/>
      <c r="J47" s="72"/>
      <c r="K47" s="73"/>
    </row>
    <row r="48" spans="1:11" ht="60">
      <c r="A48" s="152"/>
      <c r="B48" s="15" t="s">
        <v>76</v>
      </c>
      <c r="C48" s="25" t="s">
        <v>77</v>
      </c>
      <c r="D48" s="17" t="s">
        <v>78</v>
      </c>
      <c r="E48" s="17" t="s">
        <v>574</v>
      </c>
      <c r="F48" s="15" t="s">
        <v>7</v>
      </c>
      <c r="G48" s="18">
        <v>0</v>
      </c>
      <c r="H48" s="18">
        <v>0</v>
      </c>
      <c r="I48" s="18">
        <v>0</v>
      </c>
      <c r="J48" s="18">
        <v>2515</v>
      </c>
      <c r="K48" s="18">
        <f t="shared" si="1"/>
        <v>2515</v>
      </c>
    </row>
    <row r="49" spans="1:11" ht="90">
      <c r="A49" s="152"/>
      <c r="B49" s="15" t="s">
        <v>79</v>
      </c>
      <c r="C49" s="25" t="s">
        <v>80</v>
      </c>
      <c r="D49" s="17" t="s">
        <v>81</v>
      </c>
      <c r="E49" s="17" t="s">
        <v>558</v>
      </c>
      <c r="F49" s="15" t="s">
        <v>10</v>
      </c>
      <c r="G49" s="18">
        <v>0</v>
      </c>
      <c r="H49" s="18">
        <v>13049</v>
      </c>
      <c r="I49" s="18">
        <v>0</v>
      </c>
      <c r="J49" s="18">
        <v>0</v>
      </c>
      <c r="K49" s="18">
        <f t="shared" si="1"/>
        <v>13049</v>
      </c>
    </row>
    <row r="50" spans="1:11" ht="60">
      <c r="A50" s="152"/>
      <c r="B50" s="15" t="s">
        <v>82</v>
      </c>
      <c r="C50" s="25" t="s">
        <v>83</v>
      </c>
      <c r="D50" s="17" t="s">
        <v>84</v>
      </c>
      <c r="E50" s="17" t="s">
        <v>559</v>
      </c>
      <c r="F50" s="15" t="s">
        <v>10</v>
      </c>
      <c r="G50" s="18">
        <v>0</v>
      </c>
      <c r="H50" s="18">
        <v>0</v>
      </c>
      <c r="I50" s="18">
        <v>3705</v>
      </c>
      <c r="J50" s="18">
        <v>3705</v>
      </c>
      <c r="K50" s="18">
        <f t="shared" si="1"/>
        <v>7410</v>
      </c>
    </row>
    <row r="51" spans="1:11" ht="105">
      <c r="A51" s="152"/>
      <c r="B51" s="15" t="s">
        <v>340</v>
      </c>
      <c r="C51" s="25" t="s">
        <v>341</v>
      </c>
      <c r="D51" s="17" t="s">
        <v>342</v>
      </c>
      <c r="E51" s="17" t="s">
        <v>575</v>
      </c>
      <c r="F51" s="15" t="s">
        <v>7</v>
      </c>
      <c r="G51" s="18">
        <v>0</v>
      </c>
      <c r="H51" s="18">
        <v>0</v>
      </c>
      <c r="I51" s="18">
        <v>0</v>
      </c>
      <c r="J51" s="18">
        <v>50400</v>
      </c>
      <c r="K51" s="18">
        <f t="shared" si="1"/>
        <v>50400</v>
      </c>
    </row>
    <row r="52" spans="1:11" ht="105">
      <c r="A52" s="152"/>
      <c r="B52" s="15" t="s">
        <v>85</v>
      </c>
      <c r="C52" s="16" t="s">
        <v>86</v>
      </c>
      <c r="D52" s="17" t="s">
        <v>343</v>
      </c>
      <c r="E52" s="17" t="s">
        <v>576</v>
      </c>
      <c r="F52" s="15" t="s">
        <v>7</v>
      </c>
      <c r="G52" s="18">
        <v>0</v>
      </c>
      <c r="H52" s="18">
        <v>0</v>
      </c>
      <c r="I52" s="18">
        <v>0</v>
      </c>
      <c r="J52" s="18">
        <v>77550.130999999994</v>
      </c>
      <c r="K52" s="18">
        <f t="shared" si="1"/>
        <v>77550.130999999994</v>
      </c>
    </row>
    <row r="53" spans="1:11" ht="60">
      <c r="A53" s="152"/>
      <c r="B53" s="22" t="s">
        <v>87</v>
      </c>
      <c r="C53" s="16" t="s">
        <v>344</v>
      </c>
      <c r="D53" s="17" t="s">
        <v>88</v>
      </c>
      <c r="E53" s="17" t="s">
        <v>577</v>
      </c>
      <c r="F53" s="15" t="s">
        <v>7</v>
      </c>
      <c r="G53" s="18">
        <v>0</v>
      </c>
      <c r="H53" s="18">
        <v>0</v>
      </c>
      <c r="I53" s="18">
        <v>0</v>
      </c>
      <c r="J53" s="18">
        <v>19387.532749999998</v>
      </c>
      <c r="K53" s="18">
        <f t="shared" si="1"/>
        <v>19387.532749999998</v>
      </c>
    </row>
    <row r="54" spans="1:11" ht="75">
      <c r="A54" s="152"/>
      <c r="B54" s="15" t="s">
        <v>89</v>
      </c>
      <c r="C54" s="25" t="s">
        <v>345</v>
      </c>
      <c r="D54" s="17" t="s">
        <v>90</v>
      </c>
      <c r="E54" s="17" t="s">
        <v>578</v>
      </c>
      <c r="F54" s="15" t="s">
        <v>7</v>
      </c>
      <c r="G54" s="18">
        <v>41518.660000000003</v>
      </c>
      <c r="H54" s="18">
        <v>302940</v>
      </c>
      <c r="I54" s="18">
        <v>0</v>
      </c>
      <c r="J54" s="18">
        <v>0</v>
      </c>
      <c r="K54" s="18">
        <f t="shared" si="1"/>
        <v>344458.66000000003</v>
      </c>
    </row>
    <row r="55" spans="1:11" ht="75">
      <c r="A55" s="152"/>
      <c r="B55" s="22" t="s">
        <v>91</v>
      </c>
      <c r="C55" s="16" t="s">
        <v>346</v>
      </c>
      <c r="D55" s="17" t="s">
        <v>93</v>
      </c>
      <c r="E55" s="17" t="s">
        <v>600</v>
      </c>
      <c r="F55" s="15" t="s">
        <v>92</v>
      </c>
      <c r="G55" s="18">
        <v>9210.7943999999989</v>
      </c>
      <c r="H55" s="18">
        <v>9210.7943999999989</v>
      </c>
      <c r="I55" s="18">
        <v>9210.7943999999989</v>
      </c>
      <c r="J55" s="18">
        <v>9210.7943999999989</v>
      </c>
      <c r="K55" s="18">
        <f t="shared" si="1"/>
        <v>36843.177599999995</v>
      </c>
    </row>
    <row r="56" spans="1:11" ht="45">
      <c r="A56" s="152"/>
      <c r="B56" s="22" t="s">
        <v>94</v>
      </c>
      <c r="C56" s="16" t="s">
        <v>347</v>
      </c>
      <c r="D56" s="17" t="s">
        <v>95</v>
      </c>
      <c r="E56" s="17" t="s">
        <v>601</v>
      </c>
      <c r="F56" s="15" t="s">
        <v>92</v>
      </c>
      <c r="G56" s="18">
        <v>10106.775</v>
      </c>
      <c r="H56" s="18">
        <v>10106.775</v>
      </c>
      <c r="I56" s="18">
        <v>10106.775</v>
      </c>
      <c r="J56" s="18">
        <v>10106.775</v>
      </c>
      <c r="K56" s="18">
        <f t="shared" si="1"/>
        <v>40427.1</v>
      </c>
    </row>
    <row r="57" spans="1:11" ht="60">
      <c r="A57" s="152"/>
      <c r="B57" s="22" t="s">
        <v>96</v>
      </c>
      <c r="C57" s="16" t="s">
        <v>97</v>
      </c>
      <c r="D57" s="17" t="s">
        <v>98</v>
      </c>
      <c r="E57" s="17" t="s">
        <v>602</v>
      </c>
      <c r="F57" s="15" t="s">
        <v>92</v>
      </c>
      <c r="G57" s="18">
        <v>2099.4052631578948</v>
      </c>
      <c r="H57" s="18">
        <v>2099.4052631578948</v>
      </c>
      <c r="I57" s="18">
        <v>2099.4052631578948</v>
      </c>
      <c r="J57" s="18">
        <v>2099.4052631578948</v>
      </c>
      <c r="K57" s="18">
        <f t="shared" si="1"/>
        <v>8397.621052631579</v>
      </c>
    </row>
    <row r="58" spans="1:11" ht="90">
      <c r="A58" s="152"/>
      <c r="B58" s="22" t="s">
        <v>99</v>
      </c>
      <c r="C58" s="16" t="s">
        <v>100</v>
      </c>
      <c r="D58" s="17" t="s">
        <v>101</v>
      </c>
      <c r="E58" s="17" t="s">
        <v>602</v>
      </c>
      <c r="F58" s="15" t="s">
        <v>92</v>
      </c>
      <c r="G58" s="18">
        <v>4059.0394736842104</v>
      </c>
      <c r="H58" s="18">
        <v>4059.0394736842104</v>
      </c>
      <c r="I58" s="18">
        <v>4059.0394736842104</v>
      </c>
      <c r="J58" s="18">
        <v>4059.0394736842104</v>
      </c>
      <c r="K58" s="18">
        <f t="shared" si="1"/>
        <v>16236.157894736842</v>
      </c>
    </row>
    <row r="59" spans="1:11" ht="60">
      <c r="A59" s="152"/>
      <c r="B59" s="22" t="s">
        <v>102</v>
      </c>
      <c r="C59" s="16" t="s">
        <v>103</v>
      </c>
      <c r="D59" s="17" t="s">
        <v>104</v>
      </c>
      <c r="E59" s="17" t="s">
        <v>579</v>
      </c>
      <c r="F59" s="15" t="s">
        <v>7</v>
      </c>
      <c r="G59" s="18">
        <v>0</v>
      </c>
      <c r="H59" s="18">
        <v>2836.1666666666665</v>
      </c>
      <c r="I59" s="18">
        <v>0</v>
      </c>
      <c r="J59" s="18">
        <v>0</v>
      </c>
      <c r="K59" s="18">
        <f t="shared" si="1"/>
        <v>2836.1666666666665</v>
      </c>
    </row>
    <row r="60" spans="1:11" ht="45">
      <c r="A60" s="152"/>
      <c r="B60" s="22" t="s">
        <v>348</v>
      </c>
      <c r="C60" s="16" t="s">
        <v>105</v>
      </c>
      <c r="D60" s="17" t="s">
        <v>106</v>
      </c>
      <c r="E60" s="17" t="s">
        <v>603</v>
      </c>
      <c r="F60" s="15" t="s">
        <v>92</v>
      </c>
      <c r="G60" s="18">
        <v>421.05263157894728</v>
      </c>
      <c r="H60" s="18">
        <v>421.05263157894728</v>
      </c>
      <c r="I60" s="18">
        <v>421.05263157894728</v>
      </c>
      <c r="J60" s="18">
        <v>421.05263157894728</v>
      </c>
      <c r="K60" s="18">
        <f t="shared" si="1"/>
        <v>1684.2105263157891</v>
      </c>
    </row>
    <row r="61" spans="1:11" ht="45">
      <c r="A61" s="152"/>
      <c r="B61" s="22" t="s">
        <v>349</v>
      </c>
      <c r="C61" s="16" t="s">
        <v>350</v>
      </c>
      <c r="D61" s="17" t="s">
        <v>351</v>
      </c>
      <c r="E61" s="17" t="s">
        <v>575</v>
      </c>
      <c r="F61" s="15" t="s">
        <v>7</v>
      </c>
      <c r="G61" s="18">
        <v>0</v>
      </c>
      <c r="H61" s="18">
        <v>1755</v>
      </c>
      <c r="I61" s="18">
        <v>0</v>
      </c>
      <c r="J61" s="18">
        <v>0</v>
      </c>
      <c r="K61" s="18">
        <f t="shared" si="1"/>
        <v>1755</v>
      </c>
    </row>
    <row r="62" spans="1:11" ht="45">
      <c r="A62" s="152"/>
      <c r="B62" s="22" t="s">
        <v>352</v>
      </c>
      <c r="C62" s="16" t="s">
        <v>353</v>
      </c>
      <c r="D62" s="17" t="s">
        <v>354</v>
      </c>
      <c r="E62" s="17" t="s">
        <v>567</v>
      </c>
      <c r="F62" s="15" t="s">
        <v>7</v>
      </c>
      <c r="G62" s="18">
        <v>0</v>
      </c>
      <c r="H62" s="18">
        <v>2684.7</v>
      </c>
      <c r="I62" s="18">
        <v>0</v>
      </c>
      <c r="J62" s="18">
        <v>0</v>
      </c>
      <c r="K62" s="18">
        <f t="shared" si="1"/>
        <v>2684.7</v>
      </c>
    </row>
    <row r="63" spans="1:11" ht="195">
      <c r="A63" s="152"/>
      <c r="B63" s="22" t="s">
        <v>355</v>
      </c>
      <c r="C63" s="25" t="s">
        <v>107</v>
      </c>
      <c r="D63" s="17" t="s">
        <v>356</v>
      </c>
      <c r="E63" s="17" t="s">
        <v>569</v>
      </c>
      <c r="F63" s="15" t="s">
        <v>7</v>
      </c>
      <c r="G63" s="18">
        <v>0</v>
      </c>
      <c r="H63" s="18">
        <v>0</v>
      </c>
      <c r="I63" s="18">
        <v>27194.86</v>
      </c>
      <c r="J63" s="18">
        <v>0</v>
      </c>
      <c r="K63" s="18">
        <f t="shared" si="1"/>
        <v>27194.86</v>
      </c>
    </row>
    <row r="64" spans="1:11" ht="183" customHeight="1">
      <c r="A64" s="152"/>
      <c r="B64" s="22" t="s">
        <v>357</v>
      </c>
      <c r="C64" s="16" t="s">
        <v>108</v>
      </c>
      <c r="D64" s="16" t="s">
        <v>64</v>
      </c>
      <c r="E64" s="17" t="s">
        <v>580</v>
      </c>
      <c r="F64" s="15" t="s">
        <v>7</v>
      </c>
      <c r="G64" s="18">
        <v>0</v>
      </c>
      <c r="H64" s="18">
        <v>0</v>
      </c>
      <c r="I64" s="18">
        <v>5914.8820499999993</v>
      </c>
      <c r="J64" s="18">
        <v>0</v>
      </c>
      <c r="K64" s="18">
        <f t="shared" si="1"/>
        <v>5914.8820499999993</v>
      </c>
    </row>
    <row r="65" spans="1:11" ht="135">
      <c r="A65" s="152"/>
      <c r="B65" s="22" t="s">
        <v>358</v>
      </c>
      <c r="C65" s="16" t="s">
        <v>359</v>
      </c>
      <c r="D65" s="17" t="s">
        <v>360</v>
      </c>
      <c r="E65" s="17" t="s">
        <v>561</v>
      </c>
      <c r="F65" s="15" t="s">
        <v>10</v>
      </c>
      <c r="G65" s="18">
        <v>0</v>
      </c>
      <c r="H65" s="18">
        <v>0</v>
      </c>
      <c r="I65" s="18">
        <v>2400</v>
      </c>
      <c r="J65" s="18">
        <v>0</v>
      </c>
      <c r="K65" s="18">
        <f>SUM(G65:J65)</f>
        <v>2400</v>
      </c>
    </row>
    <row r="66" spans="1:11" ht="45">
      <c r="A66" s="152"/>
      <c r="B66" s="22" t="s">
        <v>361</v>
      </c>
      <c r="C66" s="16" t="s">
        <v>362</v>
      </c>
      <c r="D66" s="16" t="s">
        <v>363</v>
      </c>
      <c r="E66" s="17" t="s">
        <v>567</v>
      </c>
      <c r="F66" s="15" t="s">
        <v>7</v>
      </c>
      <c r="G66" s="18">
        <v>0</v>
      </c>
      <c r="H66" s="18">
        <v>0</v>
      </c>
      <c r="I66" s="18">
        <v>0</v>
      </c>
      <c r="J66" s="18">
        <v>2500</v>
      </c>
      <c r="K66" s="18">
        <f>SUM(G66:J66)</f>
        <v>2500</v>
      </c>
    </row>
    <row r="67" spans="1:11">
      <c r="A67" s="152"/>
      <c r="B67" s="74" t="s">
        <v>617</v>
      </c>
      <c r="C67" s="75"/>
      <c r="D67" s="75"/>
      <c r="E67" s="75"/>
      <c r="F67" s="75"/>
      <c r="G67" s="75"/>
      <c r="H67" s="75"/>
      <c r="I67" s="75"/>
      <c r="J67" s="75"/>
      <c r="K67" s="76"/>
    </row>
    <row r="68" spans="1:11" ht="90">
      <c r="A68" s="152"/>
      <c r="B68" s="26" t="s">
        <v>110</v>
      </c>
      <c r="C68" s="27" t="s">
        <v>111</v>
      </c>
      <c r="D68" s="28" t="s">
        <v>366</v>
      </c>
      <c r="E68" s="28" t="s">
        <v>606</v>
      </c>
      <c r="F68" s="26" t="s">
        <v>367</v>
      </c>
      <c r="G68" s="18">
        <v>0</v>
      </c>
      <c r="H68" s="18">
        <v>910</v>
      </c>
      <c r="I68" s="18">
        <v>0</v>
      </c>
      <c r="J68" s="18">
        <v>0</v>
      </c>
      <c r="K68" s="18">
        <f>SUM(G68:J68)</f>
        <v>910</v>
      </c>
    </row>
    <row r="69" spans="1:11" ht="45">
      <c r="A69" s="152"/>
      <c r="B69" s="26" t="s">
        <v>112</v>
      </c>
      <c r="C69" s="27" t="s">
        <v>113</v>
      </c>
      <c r="D69" s="27" t="s">
        <v>368</v>
      </c>
      <c r="E69" s="17" t="s">
        <v>581</v>
      </c>
      <c r="F69" s="26" t="s">
        <v>7</v>
      </c>
      <c r="G69" s="18">
        <v>1519.72</v>
      </c>
      <c r="H69" s="18">
        <v>0</v>
      </c>
      <c r="I69" s="18">
        <v>0</v>
      </c>
      <c r="J69" s="18">
        <v>30000</v>
      </c>
      <c r="K69" s="18">
        <f t="shared" ref="K69:K77" si="2">SUM(G69:J69)</f>
        <v>31519.72</v>
      </c>
    </row>
    <row r="70" spans="1:11" ht="60">
      <c r="A70" s="152"/>
      <c r="B70" s="26" t="s">
        <v>114</v>
      </c>
      <c r="C70" s="27" t="s">
        <v>115</v>
      </c>
      <c r="D70" s="28" t="s">
        <v>116</v>
      </c>
      <c r="E70" s="28" t="s">
        <v>607</v>
      </c>
      <c r="F70" s="26" t="s">
        <v>367</v>
      </c>
      <c r="G70" s="18">
        <v>0</v>
      </c>
      <c r="H70" s="18">
        <v>0</v>
      </c>
      <c r="I70" s="18">
        <v>0</v>
      </c>
      <c r="J70" s="18">
        <v>3000</v>
      </c>
      <c r="K70" s="18">
        <f t="shared" si="2"/>
        <v>3000</v>
      </c>
    </row>
    <row r="71" spans="1:11" ht="60">
      <c r="A71" s="152"/>
      <c r="B71" s="26" t="s">
        <v>117</v>
      </c>
      <c r="C71" s="27" t="s">
        <v>369</v>
      </c>
      <c r="D71" s="28" t="s">
        <v>370</v>
      </c>
      <c r="E71" s="28" t="s">
        <v>608</v>
      </c>
      <c r="F71" s="26" t="s">
        <v>367</v>
      </c>
      <c r="G71" s="18">
        <f>6232.35-2070</f>
        <v>4162.3500000000004</v>
      </c>
      <c r="H71" s="18">
        <f>2070*2</f>
        <v>4140</v>
      </c>
      <c r="I71" s="18">
        <v>2070</v>
      </c>
      <c r="J71" s="18">
        <v>2070</v>
      </c>
      <c r="K71" s="18">
        <f t="shared" si="2"/>
        <v>12442.35</v>
      </c>
    </row>
    <row r="72" spans="1:11" ht="75">
      <c r="A72" s="152"/>
      <c r="B72" s="26" t="s">
        <v>118</v>
      </c>
      <c r="C72" s="27" t="s">
        <v>119</v>
      </c>
      <c r="D72" s="28" t="s">
        <v>120</v>
      </c>
      <c r="E72" s="28" t="s">
        <v>609</v>
      </c>
      <c r="F72" s="26" t="s">
        <v>367</v>
      </c>
      <c r="G72" s="18">
        <v>0</v>
      </c>
      <c r="H72" s="18">
        <v>2674.431052631579</v>
      </c>
      <c r="I72" s="18">
        <v>0</v>
      </c>
      <c r="J72" s="18">
        <v>0</v>
      </c>
      <c r="K72" s="18">
        <f t="shared" si="2"/>
        <v>2674.431052631579</v>
      </c>
    </row>
    <row r="73" spans="1:11" ht="75">
      <c r="A73" s="152"/>
      <c r="B73" s="26" t="s">
        <v>121</v>
      </c>
      <c r="C73" s="27" t="s">
        <v>119</v>
      </c>
      <c r="D73" s="28" t="s">
        <v>120</v>
      </c>
      <c r="E73" s="28" t="s">
        <v>606</v>
      </c>
      <c r="F73" s="26" t="s">
        <v>367</v>
      </c>
      <c r="G73" s="18">
        <v>0</v>
      </c>
      <c r="H73" s="18">
        <v>2047.5</v>
      </c>
      <c r="I73" s="18">
        <v>0</v>
      </c>
      <c r="J73" s="18">
        <v>0</v>
      </c>
      <c r="K73" s="18">
        <f t="shared" si="2"/>
        <v>2047.5</v>
      </c>
    </row>
    <row r="74" spans="1:11" ht="60">
      <c r="A74" s="152"/>
      <c r="B74" s="26" t="s">
        <v>371</v>
      </c>
      <c r="C74" s="27" t="s">
        <v>372</v>
      </c>
      <c r="D74" s="27" t="s">
        <v>373</v>
      </c>
      <c r="E74" s="28" t="s">
        <v>610</v>
      </c>
      <c r="F74" s="26" t="s">
        <v>367</v>
      </c>
      <c r="G74" s="18">
        <v>6211.56</v>
      </c>
      <c r="H74" s="18">
        <v>0</v>
      </c>
      <c r="I74" s="18">
        <v>0</v>
      </c>
      <c r="J74" s="18">
        <v>0</v>
      </c>
      <c r="K74" s="18">
        <f t="shared" si="2"/>
        <v>6211.56</v>
      </c>
    </row>
    <row r="75" spans="1:11" ht="135">
      <c r="A75" s="152"/>
      <c r="B75" s="26" t="s">
        <v>122</v>
      </c>
      <c r="C75" s="27" t="s">
        <v>123</v>
      </c>
      <c r="D75" s="28" t="s">
        <v>374</v>
      </c>
      <c r="E75" s="17" t="s">
        <v>604</v>
      </c>
      <c r="F75" s="26" t="s">
        <v>92</v>
      </c>
      <c r="G75" s="18">
        <v>0</v>
      </c>
      <c r="H75" s="18">
        <v>4943.1499999999996</v>
      </c>
      <c r="I75" s="18">
        <v>6411</v>
      </c>
      <c r="J75" s="18">
        <v>6411</v>
      </c>
      <c r="K75" s="18">
        <f t="shared" si="2"/>
        <v>17765.150000000001</v>
      </c>
    </row>
    <row r="76" spans="1:11">
      <c r="A76" s="152"/>
      <c r="B76" s="74" t="s">
        <v>618</v>
      </c>
      <c r="C76" s="75"/>
      <c r="D76" s="75"/>
      <c r="E76" s="75"/>
      <c r="F76" s="75"/>
      <c r="G76" s="75"/>
      <c r="H76" s="75"/>
      <c r="I76" s="75"/>
      <c r="J76" s="75"/>
      <c r="K76" s="76"/>
    </row>
    <row r="77" spans="1:11" ht="90">
      <c r="A77" s="152"/>
      <c r="B77" s="26" t="s">
        <v>124</v>
      </c>
      <c r="C77" s="27" t="s">
        <v>125</v>
      </c>
      <c r="D77" s="28" t="s">
        <v>126</v>
      </c>
      <c r="E77" s="17" t="s">
        <v>559</v>
      </c>
      <c r="F77" s="26" t="s">
        <v>10</v>
      </c>
      <c r="G77" s="18">
        <v>0</v>
      </c>
      <c r="H77" s="18">
        <v>0</v>
      </c>
      <c r="I77" s="18">
        <v>0</v>
      </c>
      <c r="J77" s="18">
        <v>3469</v>
      </c>
      <c r="K77" s="18">
        <f t="shared" si="2"/>
        <v>3469</v>
      </c>
    </row>
    <row r="78" spans="1:11">
      <c r="A78" s="191"/>
      <c r="B78" s="61"/>
      <c r="C78" s="61"/>
      <c r="D78" s="61"/>
      <c r="E78" s="61"/>
      <c r="F78" s="61"/>
      <c r="G78" s="61"/>
      <c r="H78" s="61"/>
      <c r="I78" s="61"/>
      <c r="J78" s="61"/>
      <c r="K78" s="62"/>
    </row>
    <row r="79" spans="1:11">
      <c r="A79" s="60" t="s">
        <v>378</v>
      </c>
      <c r="B79" s="74" t="s">
        <v>619</v>
      </c>
      <c r="C79" s="75"/>
      <c r="D79" s="75"/>
      <c r="E79" s="75"/>
      <c r="F79" s="75"/>
      <c r="G79" s="75"/>
      <c r="H79" s="75"/>
      <c r="I79" s="75"/>
      <c r="J79" s="75"/>
      <c r="K79" s="76"/>
    </row>
    <row r="80" spans="1:11" ht="105" customHeight="1">
      <c r="A80" s="151" t="s">
        <v>502</v>
      </c>
      <c r="B80" s="15" t="s">
        <v>382</v>
      </c>
      <c r="C80" s="16" t="s">
        <v>383</v>
      </c>
      <c r="D80" s="17" t="s">
        <v>384</v>
      </c>
      <c r="E80" s="17" t="s">
        <v>573</v>
      </c>
      <c r="F80" s="26" t="s">
        <v>7</v>
      </c>
      <c r="G80" s="18">
        <v>0</v>
      </c>
      <c r="H80" s="18">
        <v>0</v>
      </c>
      <c r="I80" s="18">
        <v>18000</v>
      </c>
      <c r="J80" s="18">
        <v>0</v>
      </c>
      <c r="K80" s="18">
        <f t="shared" ref="K80:K86" si="3">SUM(G80:J80)</f>
        <v>18000</v>
      </c>
    </row>
    <row r="81" spans="1:11" ht="90">
      <c r="A81" s="157"/>
      <c r="B81" s="15" t="s">
        <v>128</v>
      </c>
      <c r="C81" s="16" t="s">
        <v>129</v>
      </c>
      <c r="D81" s="17" t="s">
        <v>130</v>
      </c>
      <c r="E81" s="17" t="s">
        <v>562</v>
      </c>
      <c r="F81" s="26" t="s">
        <v>10</v>
      </c>
      <c r="G81" s="18">
        <v>0</v>
      </c>
      <c r="H81" s="18">
        <v>15038</v>
      </c>
      <c r="I81" s="18">
        <v>0</v>
      </c>
      <c r="J81" s="18">
        <v>0</v>
      </c>
      <c r="K81" s="18">
        <f t="shared" si="3"/>
        <v>15038</v>
      </c>
    </row>
    <row r="82" spans="1:11" ht="120">
      <c r="A82" s="157"/>
      <c r="B82" s="15" t="s">
        <v>131</v>
      </c>
      <c r="C82" s="16" t="s">
        <v>132</v>
      </c>
      <c r="D82" s="17" t="s">
        <v>535</v>
      </c>
      <c r="E82" s="17" t="s">
        <v>582</v>
      </c>
      <c r="F82" s="15" t="s">
        <v>7</v>
      </c>
      <c r="G82" s="18">
        <v>21486</v>
      </c>
      <c r="H82" s="18">
        <v>0</v>
      </c>
      <c r="I82" s="18">
        <v>3163</v>
      </c>
      <c r="J82" s="18">
        <v>3163</v>
      </c>
      <c r="K82" s="18">
        <f t="shared" si="3"/>
        <v>27812</v>
      </c>
    </row>
    <row r="83" spans="1:11" ht="105">
      <c r="A83" s="157"/>
      <c r="B83" s="15" t="s">
        <v>133</v>
      </c>
      <c r="C83" s="16" t="s">
        <v>134</v>
      </c>
      <c r="D83" s="17" t="s">
        <v>536</v>
      </c>
      <c r="E83" s="17" t="s">
        <v>582</v>
      </c>
      <c r="F83" s="15" t="s">
        <v>7</v>
      </c>
      <c r="G83" s="18">
        <v>21486</v>
      </c>
      <c r="H83" s="18">
        <v>0</v>
      </c>
      <c r="I83" s="18">
        <v>6326</v>
      </c>
      <c r="J83" s="18">
        <v>3163</v>
      </c>
      <c r="K83" s="18">
        <f t="shared" si="3"/>
        <v>30975</v>
      </c>
    </row>
    <row r="84" spans="1:11" ht="120" customHeight="1">
      <c r="A84" s="157"/>
      <c r="B84" s="15" t="s">
        <v>385</v>
      </c>
      <c r="C84" s="16" t="s">
        <v>135</v>
      </c>
      <c r="D84" s="17" t="s">
        <v>136</v>
      </c>
      <c r="E84" s="17" t="s">
        <v>573</v>
      </c>
      <c r="F84" s="15" t="s">
        <v>7</v>
      </c>
      <c r="G84" s="18">
        <v>0</v>
      </c>
      <c r="H84" s="18">
        <v>0</v>
      </c>
      <c r="I84" s="18">
        <v>0</v>
      </c>
      <c r="J84" s="18">
        <v>3621.0526315789466</v>
      </c>
      <c r="K84" s="18">
        <f t="shared" si="3"/>
        <v>3621.0526315789466</v>
      </c>
    </row>
    <row r="85" spans="1:11" ht="135">
      <c r="A85" s="157"/>
      <c r="B85" s="15" t="s">
        <v>386</v>
      </c>
      <c r="C85" s="16" t="s">
        <v>387</v>
      </c>
      <c r="D85" s="17" t="s">
        <v>388</v>
      </c>
      <c r="E85" s="17" t="s">
        <v>573</v>
      </c>
      <c r="F85" s="15" t="s">
        <v>7</v>
      </c>
      <c r="G85" s="18">
        <v>0</v>
      </c>
      <c r="H85" s="18">
        <v>5150</v>
      </c>
      <c r="I85" s="18">
        <v>0</v>
      </c>
      <c r="J85" s="18">
        <v>0</v>
      </c>
      <c r="K85" s="18">
        <f t="shared" si="3"/>
        <v>5150</v>
      </c>
    </row>
    <row r="86" spans="1:11" ht="180">
      <c r="A86" s="157"/>
      <c r="B86" s="15" t="s">
        <v>392</v>
      </c>
      <c r="C86" s="16" t="s">
        <v>137</v>
      </c>
      <c r="D86" s="17" t="s">
        <v>393</v>
      </c>
      <c r="E86" s="17" t="s">
        <v>563</v>
      </c>
      <c r="F86" s="15" t="s">
        <v>10</v>
      </c>
      <c r="G86" s="18">
        <v>0</v>
      </c>
      <c r="H86" s="18">
        <v>0</v>
      </c>
      <c r="I86" s="18">
        <v>1478.6666666666667</v>
      </c>
      <c r="J86" s="18">
        <v>1478.6666666666667</v>
      </c>
      <c r="K86" s="18">
        <f t="shared" si="3"/>
        <v>2957.3333333333335</v>
      </c>
    </row>
    <row r="87" spans="1:11">
      <c r="A87" s="157"/>
      <c r="B87" s="77" t="s">
        <v>620</v>
      </c>
      <c r="C87" s="78"/>
      <c r="D87" s="78"/>
      <c r="E87" s="78"/>
      <c r="F87" s="78"/>
      <c r="G87" s="78"/>
      <c r="H87" s="78"/>
      <c r="I87" s="78"/>
      <c r="J87" s="78"/>
      <c r="K87" s="79"/>
    </row>
    <row r="88" spans="1:11" ht="150">
      <c r="A88" s="157"/>
      <c r="B88" s="15" t="s">
        <v>139</v>
      </c>
      <c r="C88" s="16" t="s">
        <v>395</v>
      </c>
      <c r="D88" s="17" t="s">
        <v>396</v>
      </c>
      <c r="E88" s="17" t="s">
        <v>558</v>
      </c>
      <c r="F88" s="15" t="s">
        <v>10</v>
      </c>
      <c r="G88" s="18">
        <v>0</v>
      </c>
      <c r="H88" s="18">
        <v>14251</v>
      </c>
      <c r="I88" s="18">
        <v>0</v>
      </c>
      <c r="J88" s="18">
        <v>0</v>
      </c>
      <c r="K88" s="18">
        <f>SUBTOTAL(9,G88:J88)</f>
        <v>14251</v>
      </c>
    </row>
    <row r="89" spans="1:11">
      <c r="A89" s="157"/>
      <c r="B89" s="77" t="s">
        <v>621</v>
      </c>
      <c r="C89" s="78"/>
      <c r="D89" s="78"/>
      <c r="E89" s="78"/>
      <c r="F89" s="78"/>
      <c r="G89" s="78"/>
      <c r="H89" s="78"/>
      <c r="I89" s="78"/>
      <c r="J89" s="78"/>
      <c r="K89" s="79"/>
    </row>
    <row r="90" spans="1:11" ht="45">
      <c r="A90" s="157"/>
      <c r="B90" s="15" t="s">
        <v>141</v>
      </c>
      <c r="C90" s="16" t="s">
        <v>400</v>
      </c>
      <c r="D90" s="17" t="s">
        <v>142</v>
      </c>
      <c r="E90" s="17" t="s">
        <v>561</v>
      </c>
      <c r="F90" s="15" t="s">
        <v>10</v>
      </c>
      <c r="G90" s="18">
        <v>0</v>
      </c>
      <c r="H90" s="18">
        <v>3000</v>
      </c>
      <c r="I90" s="18">
        <v>1500</v>
      </c>
      <c r="J90" s="18">
        <v>1500</v>
      </c>
      <c r="K90" s="18">
        <f t="shared" ref="K90:K92" si="4">SUBTOTAL(9,G90:J90)</f>
        <v>6000</v>
      </c>
    </row>
    <row r="91" spans="1:11" ht="45">
      <c r="A91" s="157"/>
      <c r="B91" s="15" t="s">
        <v>143</v>
      </c>
      <c r="C91" s="16" t="s">
        <v>144</v>
      </c>
      <c r="D91" s="17" t="s">
        <v>145</v>
      </c>
      <c r="E91" s="17" t="s">
        <v>573</v>
      </c>
      <c r="F91" s="15" t="s">
        <v>7</v>
      </c>
      <c r="G91" s="18">
        <v>0</v>
      </c>
      <c r="H91" s="18">
        <v>0</v>
      </c>
      <c r="I91" s="18">
        <v>0</v>
      </c>
      <c r="J91" s="18">
        <v>40043.859649122809</v>
      </c>
      <c r="K91" s="18">
        <f t="shared" si="4"/>
        <v>40043.859649122809</v>
      </c>
    </row>
    <row r="92" spans="1:11" ht="75">
      <c r="A92" s="157"/>
      <c r="B92" s="15" t="s">
        <v>146</v>
      </c>
      <c r="C92" s="16" t="s">
        <v>401</v>
      </c>
      <c r="D92" s="17" t="s">
        <v>402</v>
      </c>
      <c r="E92" s="17" t="s">
        <v>559</v>
      </c>
      <c r="F92" s="15" t="s">
        <v>10</v>
      </c>
      <c r="G92" s="18">
        <v>0</v>
      </c>
      <c r="H92" s="18">
        <v>0</v>
      </c>
      <c r="I92" s="18">
        <v>10924</v>
      </c>
      <c r="J92" s="18">
        <v>0</v>
      </c>
      <c r="K92" s="18">
        <f t="shared" si="4"/>
        <v>10924</v>
      </c>
    </row>
    <row r="93" spans="1:11">
      <c r="A93" s="158"/>
      <c r="B93" s="42"/>
      <c r="C93" s="42"/>
      <c r="D93" s="42"/>
      <c r="E93" s="42"/>
      <c r="F93" s="42"/>
      <c r="G93" s="42"/>
      <c r="H93" s="42"/>
      <c r="I93" s="42"/>
      <c r="J93" s="43"/>
      <c r="K93" s="58"/>
    </row>
    <row r="94" spans="1:11">
      <c r="A94" s="41" t="s">
        <v>406</v>
      </c>
      <c r="B94" s="77" t="s">
        <v>622</v>
      </c>
      <c r="C94" s="78"/>
      <c r="D94" s="78"/>
      <c r="E94" s="78"/>
      <c r="F94" s="78"/>
      <c r="G94" s="78"/>
      <c r="H94" s="78"/>
      <c r="I94" s="78"/>
      <c r="J94" s="78"/>
      <c r="K94" s="79"/>
    </row>
    <row r="95" spans="1:11" ht="85.5" customHeight="1">
      <c r="A95" s="151" t="s">
        <v>503</v>
      </c>
      <c r="B95" s="15" t="s">
        <v>148</v>
      </c>
      <c r="C95" s="16" t="s">
        <v>149</v>
      </c>
      <c r="D95" s="17" t="s">
        <v>150</v>
      </c>
      <c r="E95" s="17" t="s">
        <v>583</v>
      </c>
      <c r="F95" s="15" t="s">
        <v>7</v>
      </c>
      <c r="G95" s="18">
        <v>0</v>
      </c>
      <c r="H95" s="18">
        <v>25000</v>
      </c>
      <c r="I95" s="18">
        <v>0</v>
      </c>
      <c r="J95" s="18">
        <v>0</v>
      </c>
      <c r="K95" s="18">
        <f t="shared" ref="K95:K108" si="5">SUBTOTAL(9,G95:J95)</f>
        <v>25000</v>
      </c>
    </row>
    <row r="96" spans="1:11" ht="120">
      <c r="A96" s="157"/>
      <c r="B96" s="15" t="s">
        <v>151</v>
      </c>
      <c r="C96" s="16" t="s">
        <v>152</v>
      </c>
      <c r="D96" s="17" t="s">
        <v>153</v>
      </c>
      <c r="E96" s="17" t="s">
        <v>564</v>
      </c>
      <c r="F96" s="15" t="s">
        <v>10</v>
      </c>
      <c r="G96" s="18">
        <v>0</v>
      </c>
      <c r="H96" s="18">
        <v>0</v>
      </c>
      <c r="I96" s="18">
        <v>0</v>
      </c>
      <c r="J96" s="18">
        <v>16793</v>
      </c>
      <c r="K96" s="18">
        <f t="shared" si="5"/>
        <v>16793</v>
      </c>
    </row>
    <row r="97" spans="1:11" ht="60">
      <c r="A97" s="157"/>
      <c r="B97" s="15" t="s">
        <v>154</v>
      </c>
      <c r="C97" s="16" t="s">
        <v>155</v>
      </c>
      <c r="D97" s="17" t="s">
        <v>407</v>
      </c>
      <c r="E97" s="17" t="s">
        <v>559</v>
      </c>
      <c r="F97" s="15" t="s">
        <v>10</v>
      </c>
      <c r="G97" s="18">
        <v>0</v>
      </c>
      <c r="H97" s="18">
        <v>15038</v>
      </c>
      <c r="I97" s="18">
        <v>0</v>
      </c>
      <c r="J97" s="18">
        <v>0</v>
      </c>
      <c r="K97" s="18">
        <f t="shared" si="5"/>
        <v>15038</v>
      </c>
    </row>
    <row r="98" spans="1:11" ht="60">
      <c r="A98" s="157"/>
      <c r="B98" s="15" t="s">
        <v>156</v>
      </c>
      <c r="C98" s="16" t="s">
        <v>157</v>
      </c>
      <c r="D98" s="17" t="s">
        <v>158</v>
      </c>
      <c r="E98" s="17" t="s">
        <v>582</v>
      </c>
      <c r="F98" s="15" t="s">
        <v>7</v>
      </c>
      <c r="G98" s="18">
        <v>0</v>
      </c>
      <c r="H98" s="18">
        <v>0</v>
      </c>
      <c r="I98" s="18">
        <v>5210</v>
      </c>
      <c r="J98" s="18">
        <v>5210</v>
      </c>
      <c r="K98" s="18">
        <f t="shared" si="5"/>
        <v>10420</v>
      </c>
    </row>
    <row r="99" spans="1:11" ht="120">
      <c r="A99" s="157"/>
      <c r="B99" s="15" t="s">
        <v>159</v>
      </c>
      <c r="C99" s="16" t="s">
        <v>160</v>
      </c>
      <c r="D99" s="17" t="s">
        <v>408</v>
      </c>
      <c r="E99" s="17" t="s">
        <v>582</v>
      </c>
      <c r="F99" s="15" t="s">
        <v>7</v>
      </c>
      <c r="G99" s="18">
        <v>0</v>
      </c>
      <c r="H99" s="18">
        <v>0</v>
      </c>
      <c r="I99" s="18">
        <v>3290</v>
      </c>
      <c r="J99" s="18">
        <v>3290</v>
      </c>
      <c r="K99" s="18">
        <f t="shared" si="5"/>
        <v>6580</v>
      </c>
    </row>
    <row r="100" spans="1:11" ht="75">
      <c r="A100" s="157"/>
      <c r="B100" s="15" t="s">
        <v>161</v>
      </c>
      <c r="C100" s="16" t="s">
        <v>162</v>
      </c>
      <c r="D100" s="17" t="s">
        <v>409</v>
      </c>
      <c r="E100" s="17" t="s">
        <v>559</v>
      </c>
      <c r="F100" s="15" t="s">
        <v>10</v>
      </c>
      <c r="G100" s="18">
        <v>0</v>
      </c>
      <c r="H100" s="18">
        <v>0</v>
      </c>
      <c r="I100" s="18">
        <v>0</v>
      </c>
      <c r="J100" s="18">
        <v>4394</v>
      </c>
      <c r="K100" s="18">
        <f t="shared" si="5"/>
        <v>4394</v>
      </c>
    </row>
    <row r="101" spans="1:11" ht="105">
      <c r="A101" s="157"/>
      <c r="B101" s="15" t="s">
        <v>413</v>
      </c>
      <c r="C101" s="16" t="s">
        <v>163</v>
      </c>
      <c r="D101" s="17" t="s">
        <v>414</v>
      </c>
      <c r="E101" s="17" t="s">
        <v>584</v>
      </c>
      <c r="F101" s="15" t="s">
        <v>7</v>
      </c>
      <c r="G101" s="18">
        <v>0</v>
      </c>
      <c r="H101" s="18">
        <v>0</v>
      </c>
      <c r="I101" s="18">
        <v>0</v>
      </c>
      <c r="J101" s="18">
        <v>395154</v>
      </c>
      <c r="K101" s="18">
        <f t="shared" si="5"/>
        <v>395154</v>
      </c>
    </row>
    <row r="102" spans="1:11" ht="75">
      <c r="A102" s="157"/>
      <c r="B102" s="15" t="s">
        <v>415</v>
      </c>
      <c r="C102" s="16" t="s">
        <v>416</v>
      </c>
      <c r="D102" s="17" t="s">
        <v>417</v>
      </c>
      <c r="E102" s="17" t="s">
        <v>585</v>
      </c>
      <c r="F102" s="15" t="s">
        <v>7</v>
      </c>
      <c r="G102" s="18">
        <v>10411.15</v>
      </c>
      <c r="H102" s="18">
        <v>0</v>
      </c>
      <c r="I102" s="18">
        <v>0</v>
      </c>
      <c r="J102" s="18">
        <v>0</v>
      </c>
      <c r="K102" s="18">
        <f t="shared" si="5"/>
        <v>10411.15</v>
      </c>
    </row>
    <row r="103" spans="1:11" ht="60">
      <c r="A103" s="157"/>
      <c r="B103" s="15" t="s">
        <v>164</v>
      </c>
      <c r="C103" s="16" t="s">
        <v>165</v>
      </c>
      <c r="D103" s="17" t="s">
        <v>166</v>
      </c>
      <c r="E103" s="17" t="s">
        <v>586</v>
      </c>
      <c r="F103" s="15" t="s">
        <v>7</v>
      </c>
      <c r="G103" s="18">
        <v>0</v>
      </c>
      <c r="H103" s="18">
        <v>62223.178807947006</v>
      </c>
      <c r="I103" s="18">
        <v>0</v>
      </c>
      <c r="J103" s="18">
        <v>0</v>
      </c>
      <c r="K103" s="18">
        <f t="shared" si="5"/>
        <v>62223.178807947006</v>
      </c>
    </row>
    <row r="104" spans="1:11" ht="60">
      <c r="A104" s="157"/>
      <c r="B104" s="15" t="s">
        <v>167</v>
      </c>
      <c r="C104" s="16" t="s">
        <v>418</v>
      </c>
      <c r="D104" s="17" t="s">
        <v>64</v>
      </c>
      <c r="E104" s="17" t="s">
        <v>587</v>
      </c>
      <c r="F104" s="15" t="s">
        <v>7</v>
      </c>
      <c r="G104" s="18">
        <v>0</v>
      </c>
      <c r="H104" s="18">
        <v>13533.541390728475</v>
      </c>
      <c r="I104" s="18">
        <v>0</v>
      </c>
      <c r="J104" s="18">
        <v>0</v>
      </c>
      <c r="K104" s="18">
        <f t="shared" si="5"/>
        <v>13533.541390728475</v>
      </c>
    </row>
    <row r="105" spans="1:11" ht="60">
      <c r="A105" s="157"/>
      <c r="B105" s="22" t="s">
        <v>168</v>
      </c>
      <c r="C105" s="16" t="s">
        <v>169</v>
      </c>
      <c r="D105" s="17" t="s">
        <v>170</v>
      </c>
      <c r="E105" s="17" t="s">
        <v>586</v>
      </c>
      <c r="F105" s="15" t="s">
        <v>7</v>
      </c>
      <c r="G105" s="18">
        <v>0</v>
      </c>
      <c r="H105" s="18">
        <v>0</v>
      </c>
      <c r="I105" s="18">
        <v>0</v>
      </c>
      <c r="J105" s="18">
        <v>47633</v>
      </c>
      <c r="K105" s="18">
        <f t="shared" si="5"/>
        <v>47633</v>
      </c>
    </row>
    <row r="106" spans="1:11" ht="60">
      <c r="A106" s="157"/>
      <c r="B106" s="22" t="s">
        <v>171</v>
      </c>
      <c r="C106" s="16" t="s">
        <v>172</v>
      </c>
      <c r="D106" s="17" t="s">
        <v>173</v>
      </c>
      <c r="E106" s="17" t="s">
        <v>587</v>
      </c>
      <c r="F106" s="15" t="s">
        <v>7</v>
      </c>
      <c r="G106" s="18">
        <v>0</v>
      </c>
      <c r="H106" s="18">
        <v>0</v>
      </c>
      <c r="I106" s="18">
        <v>0</v>
      </c>
      <c r="J106" s="18">
        <v>7873.7349000000004</v>
      </c>
      <c r="K106" s="18">
        <f t="shared" si="5"/>
        <v>7873.7349000000004</v>
      </c>
    </row>
    <row r="107" spans="1:11" ht="75">
      <c r="A107" s="157"/>
      <c r="B107" s="15" t="s">
        <v>174</v>
      </c>
      <c r="C107" s="16" t="s">
        <v>175</v>
      </c>
      <c r="D107" s="17" t="s">
        <v>176</v>
      </c>
      <c r="E107" s="17" t="s">
        <v>558</v>
      </c>
      <c r="F107" s="15" t="s">
        <v>10</v>
      </c>
      <c r="G107" s="18">
        <v>0</v>
      </c>
      <c r="H107" s="18">
        <v>18341</v>
      </c>
      <c r="I107" s="18">
        <v>18341</v>
      </c>
      <c r="J107" s="18">
        <v>0</v>
      </c>
      <c r="K107" s="18">
        <f t="shared" si="5"/>
        <v>36682</v>
      </c>
    </row>
    <row r="108" spans="1:11" ht="60">
      <c r="A108" s="157"/>
      <c r="B108" s="15" t="s">
        <v>177</v>
      </c>
      <c r="C108" s="16" t="s">
        <v>178</v>
      </c>
      <c r="D108" s="17" t="s">
        <v>422</v>
      </c>
      <c r="E108" s="17" t="s">
        <v>588</v>
      </c>
      <c r="F108" s="15" t="s">
        <v>7</v>
      </c>
      <c r="G108" s="18">
        <v>0</v>
      </c>
      <c r="H108" s="18">
        <v>0</v>
      </c>
      <c r="I108" s="18">
        <v>2244</v>
      </c>
      <c r="J108" s="18">
        <v>0</v>
      </c>
      <c r="K108" s="18">
        <f t="shared" si="5"/>
        <v>2244</v>
      </c>
    </row>
    <row r="109" spans="1:11">
      <c r="A109" s="157"/>
      <c r="B109" s="77" t="s">
        <v>623</v>
      </c>
      <c r="C109" s="78"/>
      <c r="D109" s="78"/>
      <c r="E109" s="78"/>
      <c r="F109" s="78"/>
      <c r="G109" s="78"/>
      <c r="H109" s="78"/>
      <c r="I109" s="78"/>
      <c r="J109" s="78"/>
      <c r="K109" s="79"/>
    </row>
    <row r="110" spans="1:11" ht="75">
      <c r="A110" s="157"/>
      <c r="B110" s="15" t="s">
        <v>180</v>
      </c>
      <c r="C110" s="16" t="s">
        <v>181</v>
      </c>
      <c r="D110" s="17" t="s">
        <v>182</v>
      </c>
      <c r="E110" s="17" t="s">
        <v>569</v>
      </c>
      <c r="F110" s="15" t="s">
        <v>7</v>
      </c>
      <c r="G110" s="18">
        <v>0</v>
      </c>
      <c r="H110" s="18">
        <v>44455.5</v>
      </c>
      <c r="I110" s="18">
        <v>0</v>
      </c>
      <c r="J110" s="18">
        <v>0</v>
      </c>
      <c r="K110" s="18">
        <f>SUBTOTAL(9,G110:J110)</f>
        <v>44455.5</v>
      </c>
    </row>
    <row r="111" spans="1:11" ht="45">
      <c r="A111" s="157"/>
      <c r="B111" s="15" t="s">
        <v>183</v>
      </c>
      <c r="C111" s="16" t="s">
        <v>184</v>
      </c>
      <c r="D111" s="17" t="s">
        <v>423</v>
      </c>
      <c r="E111" s="17" t="s">
        <v>569</v>
      </c>
      <c r="F111" s="15" t="s">
        <v>7</v>
      </c>
      <c r="G111" s="18">
        <v>0</v>
      </c>
      <c r="H111" s="18">
        <v>37060</v>
      </c>
      <c r="I111" s="18">
        <v>0</v>
      </c>
      <c r="J111" s="18">
        <v>0</v>
      </c>
      <c r="K111" s="18">
        <f t="shared" ref="K111:K128" si="6">SUBTOTAL(9,G111:J111)</f>
        <v>37060</v>
      </c>
    </row>
    <row r="112" spans="1:11" ht="60">
      <c r="A112" s="157"/>
      <c r="B112" s="15" t="s">
        <v>185</v>
      </c>
      <c r="C112" s="16" t="s">
        <v>424</v>
      </c>
      <c r="D112" s="17" t="s">
        <v>64</v>
      </c>
      <c r="E112" s="17" t="s">
        <v>587</v>
      </c>
      <c r="F112" s="15" t="s">
        <v>7</v>
      </c>
      <c r="G112" s="18">
        <v>0</v>
      </c>
      <c r="H112" s="18">
        <v>17729.62125</v>
      </c>
      <c r="I112" s="18">
        <v>0</v>
      </c>
      <c r="J112" s="18">
        <v>0</v>
      </c>
      <c r="K112" s="18">
        <f t="shared" si="6"/>
        <v>17729.62125</v>
      </c>
    </row>
    <row r="113" spans="1:11" ht="60">
      <c r="A113" s="157"/>
      <c r="B113" s="15" t="s">
        <v>186</v>
      </c>
      <c r="C113" s="16" t="s">
        <v>187</v>
      </c>
      <c r="D113" s="17" t="s">
        <v>425</v>
      </c>
      <c r="E113" s="17" t="s">
        <v>569</v>
      </c>
      <c r="F113" s="15" t="s">
        <v>7</v>
      </c>
      <c r="G113" s="18">
        <v>0</v>
      </c>
      <c r="H113" s="18">
        <v>14334.834437086096</v>
      </c>
      <c r="I113" s="18">
        <v>0</v>
      </c>
      <c r="J113" s="18">
        <v>0</v>
      </c>
      <c r="K113" s="18">
        <f t="shared" si="6"/>
        <v>14334.834437086096</v>
      </c>
    </row>
    <row r="114" spans="1:11" ht="45">
      <c r="A114" s="157"/>
      <c r="B114" s="15" t="s">
        <v>188</v>
      </c>
      <c r="C114" s="16" t="s">
        <v>189</v>
      </c>
      <c r="D114" s="17" t="s">
        <v>426</v>
      </c>
      <c r="E114" s="17" t="s">
        <v>569</v>
      </c>
      <c r="F114" s="15" t="s">
        <v>7</v>
      </c>
      <c r="G114" s="18">
        <v>0</v>
      </c>
      <c r="H114" s="18">
        <v>1433.4857142857143</v>
      </c>
      <c r="I114" s="18">
        <v>0</v>
      </c>
      <c r="J114" s="18">
        <v>0</v>
      </c>
      <c r="K114" s="18">
        <f t="shared" si="6"/>
        <v>1433.4857142857143</v>
      </c>
    </row>
    <row r="115" spans="1:11" ht="60">
      <c r="A115" s="157"/>
      <c r="B115" s="15" t="s">
        <v>190</v>
      </c>
      <c r="C115" s="16" t="s">
        <v>427</v>
      </c>
      <c r="D115" s="17" t="s">
        <v>64</v>
      </c>
      <c r="E115" s="17" t="s">
        <v>587</v>
      </c>
      <c r="F115" s="15" t="s">
        <v>7</v>
      </c>
      <c r="G115" s="18">
        <v>0</v>
      </c>
      <c r="H115" s="18">
        <v>3429.6096329233687</v>
      </c>
      <c r="I115" s="18">
        <v>0</v>
      </c>
      <c r="J115" s="18">
        <v>0</v>
      </c>
      <c r="K115" s="18">
        <f t="shared" si="6"/>
        <v>3429.6096329233687</v>
      </c>
    </row>
    <row r="116" spans="1:11" ht="60">
      <c r="A116" s="157"/>
      <c r="B116" s="15" t="s">
        <v>191</v>
      </c>
      <c r="C116" s="16" t="s">
        <v>192</v>
      </c>
      <c r="D116" s="17" t="s">
        <v>193</v>
      </c>
      <c r="E116" s="17" t="s">
        <v>569</v>
      </c>
      <c r="F116" s="15" t="s">
        <v>7</v>
      </c>
      <c r="G116" s="18">
        <v>0</v>
      </c>
      <c r="H116" s="18">
        <v>44286.609523809522</v>
      </c>
      <c r="I116" s="18">
        <v>0</v>
      </c>
      <c r="J116" s="18">
        <v>0</v>
      </c>
      <c r="K116" s="18">
        <f t="shared" si="6"/>
        <v>44286.609523809522</v>
      </c>
    </row>
    <row r="117" spans="1:11" ht="45">
      <c r="A117" s="157"/>
      <c r="B117" s="15" t="s">
        <v>194</v>
      </c>
      <c r="C117" s="16" t="s">
        <v>195</v>
      </c>
      <c r="D117" s="17" t="s">
        <v>428</v>
      </c>
      <c r="E117" s="17" t="s">
        <v>569</v>
      </c>
      <c r="F117" s="15" t="s">
        <v>7</v>
      </c>
      <c r="G117" s="18">
        <v>0</v>
      </c>
      <c r="H117" s="18">
        <v>13285.982857142855</v>
      </c>
      <c r="I117" s="18">
        <v>0</v>
      </c>
      <c r="J117" s="18">
        <v>0</v>
      </c>
      <c r="K117" s="18">
        <f t="shared" si="6"/>
        <v>13285.982857142855</v>
      </c>
    </row>
    <row r="118" spans="1:11" ht="60">
      <c r="A118" s="157"/>
      <c r="B118" s="15" t="s">
        <v>196</v>
      </c>
      <c r="C118" s="16" t="s">
        <v>429</v>
      </c>
      <c r="D118" s="17" t="s">
        <v>64</v>
      </c>
      <c r="E118" s="17" t="s">
        <v>587</v>
      </c>
      <c r="F118" s="15" t="s">
        <v>7</v>
      </c>
      <c r="G118" s="18">
        <v>0</v>
      </c>
      <c r="H118" s="18">
        <v>12522.038842857142</v>
      </c>
      <c r="I118" s="18">
        <v>0</v>
      </c>
      <c r="J118" s="18">
        <v>0</v>
      </c>
      <c r="K118" s="18">
        <f t="shared" si="6"/>
        <v>12522.038842857142</v>
      </c>
    </row>
    <row r="119" spans="1:11" ht="60">
      <c r="A119" s="157"/>
      <c r="B119" s="15" t="s">
        <v>197</v>
      </c>
      <c r="C119" s="16" t="s">
        <v>198</v>
      </c>
      <c r="D119" s="17" t="s">
        <v>430</v>
      </c>
      <c r="E119" s="17" t="s">
        <v>571</v>
      </c>
      <c r="F119" s="15" t="s">
        <v>7</v>
      </c>
      <c r="G119" s="18">
        <v>21832.952380952382</v>
      </c>
      <c r="H119" s="18">
        <v>0</v>
      </c>
      <c r="I119" s="18">
        <v>0</v>
      </c>
      <c r="J119" s="18">
        <v>0</v>
      </c>
      <c r="K119" s="18">
        <f t="shared" si="6"/>
        <v>21832.952380952382</v>
      </c>
    </row>
    <row r="120" spans="1:11" ht="60">
      <c r="A120" s="157"/>
      <c r="B120" s="15" t="s">
        <v>199</v>
      </c>
      <c r="C120" s="16" t="s">
        <v>431</v>
      </c>
      <c r="D120" s="17" t="s">
        <v>64</v>
      </c>
      <c r="E120" s="17" t="s">
        <v>587</v>
      </c>
      <c r="F120" s="15" t="s">
        <v>7</v>
      </c>
      <c r="G120" s="18">
        <v>4748.6671428571426</v>
      </c>
      <c r="H120" s="18">
        <v>0</v>
      </c>
      <c r="I120" s="18">
        <v>0</v>
      </c>
      <c r="J120" s="18">
        <v>0</v>
      </c>
      <c r="K120" s="18">
        <f t="shared" si="6"/>
        <v>4748.6671428571426</v>
      </c>
    </row>
    <row r="121" spans="1:11" ht="75">
      <c r="A121" s="157"/>
      <c r="B121" s="15" t="s">
        <v>200</v>
      </c>
      <c r="C121" s="16" t="s">
        <v>201</v>
      </c>
      <c r="D121" s="17" t="s">
        <v>432</v>
      </c>
      <c r="E121" s="17" t="s">
        <v>571</v>
      </c>
      <c r="F121" s="15" t="s">
        <v>7</v>
      </c>
      <c r="G121" s="18">
        <v>886.44</v>
      </c>
      <c r="H121" s="18">
        <v>0</v>
      </c>
      <c r="I121" s="18">
        <v>0</v>
      </c>
      <c r="J121" s="18">
        <v>0</v>
      </c>
      <c r="K121" s="18">
        <f t="shared" si="6"/>
        <v>886.44</v>
      </c>
    </row>
    <row r="122" spans="1:11" ht="60">
      <c r="A122" s="157"/>
      <c r="B122" s="15" t="s">
        <v>202</v>
      </c>
      <c r="C122" s="16" t="s">
        <v>433</v>
      </c>
      <c r="D122" s="17" t="s">
        <v>64</v>
      </c>
      <c r="E122" s="17" t="s">
        <v>587</v>
      </c>
      <c r="F122" s="15" t="s">
        <v>7</v>
      </c>
      <c r="G122" s="18">
        <v>192.80070000000001</v>
      </c>
      <c r="H122" s="18">
        <v>0</v>
      </c>
      <c r="I122" s="18">
        <v>0</v>
      </c>
      <c r="J122" s="18">
        <v>0</v>
      </c>
      <c r="K122" s="18">
        <f t="shared" si="6"/>
        <v>192.80070000000001</v>
      </c>
    </row>
    <row r="123" spans="1:11" ht="60">
      <c r="A123" s="157"/>
      <c r="B123" s="15" t="s">
        <v>203</v>
      </c>
      <c r="C123" s="16" t="s">
        <v>204</v>
      </c>
      <c r="D123" s="17" t="s">
        <v>205</v>
      </c>
      <c r="E123" s="17" t="s">
        <v>571</v>
      </c>
      <c r="F123" s="15" t="s">
        <v>7</v>
      </c>
      <c r="G123" s="18">
        <v>22563.000000000004</v>
      </c>
      <c r="H123" s="18">
        <v>0</v>
      </c>
      <c r="I123" s="18">
        <v>0</v>
      </c>
      <c r="J123" s="18">
        <v>0</v>
      </c>
      <c r="K123" s="18">
        <f t="shared" si="6"/>
        <v>22563.000000000004</v>
      </c>
    </row>
    <row r="124" spans="1:11" ht="60">
      <c r="A124" s="157"/>
      <c r="B124" s="15" t="s">
        <v>206</v>
      </c>
      <c r="C124" s="16" t="s">
        <v>434</v>
      </c>
      <c r="D124" s="17" t="s">
        <v>64</v>
      </c>
      <c r="E124" s="17" t="s">
        <v>587</v>
      </c>
      <c r="F124" s="15" t="s">
        <v>7</v>
      </c>
      <c r="G124" s="18">
        <v>4907.4525000000003</v>
      </c>
      <c r="H124" s="18">
        <v>0</v>
      </c>
      <c r="I124" s="18">
        <v>0</v>
      </c>
      <c r="J124" s="18">
        <v>0</v>
      </c>
      <c r="K124" s="18">
        <f t="shared" si="6"/>
        <v>4907.4525000000003</v>
      </c>
    </row>
    <row r="125" spans="1:11" ht="75">
      <c r="A125" s="157"/>
      <c r="B125" s="15" t="s">
        <v>207</v>
      </c>
      <c r="C125" s="16" t="s">
        <v>208</v>
      </c>
      <c r="D125" s="17" t="s">
        <v>209</v>
      </c>
      <c r="E125" s="17" t="s">
        <v>571</v>
      </c>
      <c r="F125" s="15" t="s">
        <v>7</v>
      </c>
      <c r="G125" s="18">
        <v>29940</v>
      </c>
      <c r="H125" s="18">
        <v>0</v>
      </c>
      <c r="I125" s="18">
        <v>0</v>
      </c>
      <c r="J125" s="18">
        <v>0</v>
      </c>
      <c r="K125" s="18">
        <f t="shared" si="6"/>
        <v>29940</v>
      </c>
    </row>
    <row r="126" spans="1:11" ht="60">
      <c r="A126" s="157"/>
      <c r="B126" s="15" t="s">
        <v>210</v>
      </c>
      <c r="C126" s="16" t="s">
        <v>435</v>
      </c>
      <c r="D126" s="17" t="s">
        <v>64</v>
      </c>
      <c r="E126" s="17" t="s">
        <v>587</v>
      </c>
      <c r="F126" s="15" t="s">
        <v>7</v>
      </c>
      <c r="G126" s="18">
        <v>6511.95</v>
      </c>
      <c r="H126" s="18">
        <v>0</v>
      </c>
      <c r="I126" s="18">
        <v>0</v>
      </c>
      <c r="J126" s="18">
        <v>0</v>
      </c>
      <c r="K126" s="18">
        <f t="shared" si="6"/>
        <v>6511.95</v>
      </c>
    </row>
    <row r="127" spans="1:11" ht="90">
      <c r="A127" s="157"/>
      <c r="B127" s="26" t="s">
        <v>211</v>
      </c>
      <c r="C127" s="28" t="s">
        <v>212</v>
      </c>
      <c r="D127" s="17" t="s">
        <v>436</v>
      </c>
      <c r="E127" s="17" t="s">
        <v>564</v>
      </c>
      <c r="F127" s="15" t="s">
        <v>10</v>
      </c>
      <c r="G127" s="18">
        <v>0</v>
      </c>
      <c r="H127" s="18">
        <v>0</v>
      </c>
      <c r="I127" s="18">
        <v>9897</v>
      </c>
      <c r="J127" s="18">
        <v>0</v>
      </c>
      <c r="K127" s="18">
        <f t="shared" si="6"/>
        <v>9897</v>
      </c>
    </row>
    <row r="128" spans="1:11" ht="60">
      <c r="A128" s="157"/>
      <c r="B128" s="26" t="s">
        <v>213</v>
      </c>
      <c r="C128" s="28" t="s">
        <v>214</v>
      </c>
      <c r="D128" s="17" t="s">
        <v>437</v>
      </c>
      <c r="E128" s="17" t="s">
        <v>559</v>
      </c>
      <c r="F128" s="15" t="s">
        <v>10</v>
      </c>
      <c r="G128" s="18">
        <v>0</v>
      </c>
      <c r="H128" s="18">
        <v>0</v>
      </c>
      <c r="I128" s="18">
        <v>0</v>
      </c>
      <c r="J128" s="18">
        <v>15204</v>
      </c>
      <c r="K128" s="18">
        <f t="shared" si="6"/>
        <v>15204</v>
      </c>
    </row>
    <row r="129" spans="1:11" ht="90">
      <c r="A129" s="157"/>
      <c r="B129" s="26" t="s">
        <v>215</v>
      </c>
      <c r="C129" s="16" t="s">
        <v>216</v>
      </c>
      <c r="D129" s="28" t="s">
        <v>438</v>
      </c>
      <c r="E129" s="17" t="s">
        <v>583</v>
      </c>
      <c r="F129" s="26" t="s">
        <v>7</v>
      </c>
      <c r="G129" s="18">
        <v>4850</v>
      </c>
      <c r="H129" s="18">
        <v>2750</v>
      </c>
      <c r="I129" s="18">
        <v>2750</v>
      </c>
      <c r="J129" s="18">
        <v>2750</v>
      </c>
      <c r="K129" s="18">
        <f>SUBTOTAL(9,G129:J129)</f>
        <v>13100</v>
      </c>
    </row>
    <row r="130" spans="1:11">
      <c r="A130" s="157"/>
      <c r="B130" s="77" t="s">
        <v>624</v>
      </c>
      <c r="C130" s="78"/>
      <c r="D130" s="78"/>
      <c r="E130" s="78"/>
      <c r="F130" s="78"/>
      <c r="G130" s="78"/>
      <c r="H130" s="78"/>
      <c r="I130" s="78"/>
      <c r="J130" s="78"/>
      <c r="K130" s="79"/>
    </row>
    <row r="131" spans="1:11" ht="90">
      <c r="A131" s="157"/>
      <c r="B131" s="22" t="s">
        <v>217</v>
      </c>
      <c r="C131" s="16" t="s">
        <v>218</v>
      </c>
      <c r="D131" s="17" t="s">
        <v>440</v>
      </c>
      <c r="E131" s="17" t="s">
        <v>571</v>
      </c>
      <c r="F131" s="15" t="s">
        <v>7</v>
      </c>
      <c r="G131" s="18">
        <v>1894.2</v>
      </c>
      <c r="H131" s="18">
        <v>0</v>
      </c>
      <c r="I131" s="18">
        <v>0</v>
      </c>
      <c r="J131" s="18">
        <v>0</v>
      </c>
      <c r="K131" s="18">
        <f>SUBTOTAL(9,G131:J131)</f>
        <v>1894.2</v>
      </c>
    </row>
    <row r="132" spans="1:11" ht="60">
      <c r="A132" s="157"/>
      <c r="B132" s="22" t="s">
        <v>219</v>
      </c>
      <c r="C132" s="16" t="s">
        <v>441</v>
      </c>
      <c r="D132" s="17" t="s">
        <v>64</v>
      </c>
      <c r="E132" s="17" t="s">
        <v>587</v>
      </c>
      <c r="F132" s="15" t="s">
        <v>7</v>
      </c>
      <c r="G132" s="18">
        <v>411.98850000000004</v>
      </c>
      <c r="H132" s="18">
        <v>0</v>
      </c>
      <c r="I132" s="18">
        <v>0</v>
      </c>
      <c r="J132" s="18">
        <v>0</v>
      </c>
      <c r="K132" s="18">
        <f t="shared" ref="K132:K146" si="7">SUBTOTAL(9,G132:J132)</f>
        <v>411.98850000000004</v>
      </c>
    </row>
    <row r="133" spans="1:11" ht="75">
      <c r="A133" s="157"/>
      <c r="B133" s="15" t="s">
        <v>220</v>
      </c>
      <c r="C133" s="16" t="s">
        <v>221</v>
      </c>
      <c r="D133" s="17" t="s">
        <v>442</v>
      </c>
      <c r="E133" s="17" t="s">
        <v>571</v>
      </c>
      <c r="F133" s="15" t="s">
        <v>7</v>
      </c>
      <c r="G133" s="18">
        <v>6566.2000000000007</v>
      </c>
      <c r="H133" s="18">
        <v>0</v>
      </c>
      <c r="I133" s="18">
        <v>0</v>
      </c>
      <c r="J133" s="18">
        <v>0</v>
      </c>
      <c r="K133" s="18">
        <f t="shared" si="7"/>
        <v>6566.2000000000007</v>
      </c>
    </row>
    <row r="134" spans="1:11" ht="60">
      <c r="A134" s="157"/>
      <c r="B134" s="15" t="s">
        <v>222</v>
      </c>
      <c r="C134" s="16" t="s">
        <v>443</v>
      </c>
      <c r="D134" s="17" t="s">
        <v>64</v>
      </c>
      <c r="E134" s="17" t="s">
        <v>587</v>
      </c>
      <c r="F134" s="15" t="s">
        <v>7</v>
      </c>
      <c r="G134" s="18">
        <v>1428.1485000000002</v>
      </c>
      <c r="H134" s="18">
        <v>0</v>
      </c>
      <c r="I134" s="18">
        <v>0</v>
      </c>
      <c r="J134" s="18">
        <v>0</v>
      </c>
      <c r="K134" s="18">
        <f t="shared" si="7"/>
        <v>1428.1485000000002</v>
      </c>
    </row>
    <row r="135" spans="1:11" ht="60">
      <c r="A135" s="157"/>
      <c r="B135" s="15" t="s">
        <v>223</v>
      </c>
      <c r="C135" s="16" t="s">
        <v>224</v>
      </c>
      <c r="D135" s="17" t="s">
        <v>225</v>
      </c>
      <c r="E135" s="17" t="s">
        <v>576</v>
      </c>
      <c r="F135" s="15" t="s">
        <v>7</v>
      </c>
      <c r="G135" s="18">
        <v>148568.78400000001</v>
      </c>
      <c r="H135" s="18">
        <v>0</v>
      </c>
      <c r="I135" s="18">
        <v>0</v>
      </c>
      <c r="J135" s="18">
        <v>0</v>
      </c>
      <c r="K135" s="18">
        <f t="shared" si="7"/>
        <v>148568.78400000001</v>
      </c>
    </row>
    <row r="136" spans="1:11" ht="60">
      <c r="A136" s="157"/>
      <c r="B136" s="15" t="s">
        <v>226</v>
      </c>
      <c r="C136" s="16" t="s">
        <v>444</v>
      </c>
      <c r="D136" s="17" t="s">
        <v>88</v>
      </c>
      <c r="E136" s="17" t="s">
        <v>587</v>
      </c>
      <c r="F136" s="15" t="s">
        <v>7</v>
      </c>
      <c r="G136" s="18">
        <v>37142.196000000004</v>
      </c>
      <c r="H136" s="18">
        <v>0</v>
      </c>
      <c r="I136" s="18">
        <v>0</v>
      </c>
      <c r="J136" s="18">
        <v>0</v>
      </c>
      <c r="K136" s="18">
        <f t="shared" si="7"/>
        <v>37142.196000000004</v>
      </c>
    </row>
    <row r="137" spans="1:11" ht="90">
      <c r="A137" s="157"/>
      <c r="B137" s="15" t="s">
        <v>445</v>
      </c>
      <c r="C137" s="16" t="s">
        <v>446</v>
      </c>
      <c r="D137" s="17" t="s">
        <v>447</v>
      </c>
      <c r="E137" s="17" t="s">
        <v>571</v>
      </c>
      <c r="F137" s="15" t="s">
        <v>7</v>
      </c>
      <c r="G137" s="18">
        <v>0</v>
      </c>
      <c r="H137" s="18">
        <v>146.97935804603912</v>
      </c>
      <c r="I137" s="18">
        <v>367.44839511509781</v>
      </c>
      <c r="J137" s="18">
        <v>734.89679023019562</v>
      </c>
      <c r="K137" s="18">
        <f t="shared" si="7"/>
        <v>1249.3245433913326</v>
      </c>
    </row>
    <row r="138" spans="1:11" ht="90">
      <c r="A138" s="157"/>
      <c r="B138" s="15" t="s">
        <v>448</v>
      </c>
      <c r="C138" s="16" t="s">
        <v>449</v>
      </c>
      <c r="D138" s="17" t="s">
        <v>64</v>
      </c>
      <c r="E138" s="17" t="s">
        <v>587</v>
      </c>
      <c r="F138" s="15" t="s">
        <v>7</v>
      </c>
      <c r="G138" s="18">
        <v>0</v>
      </c>
      <c r="H138" s="18">
        <v>31.96801037501351</v>
      </c>
      <c r="I138" s="18">
        <v>79.920025937533779</v>
      </c>
      <c r="J138" s="18">
        <v>159.84005187506756</v>
      </c>
      <c r="K138" s="18">
        <f t="shared" si="7"/>
        <v>271.72808818761484</v>
      </c>
    </row>
    <row r="139" spans="1:11" ht="90">
      <c r="A139" s="157"/>
      <c r="B139" s="15" t="s">
        <v>450</v>
      </c>
      <c r="C139" s="16" t="s">
        <v>227</v>
      </c>
      <c r="D139" s="17" t="s">
        <v>228</v>
      </c>
      <c r="E139" s="17" t="s">
        <v>589</v>
      </c>
      <c r="F139" s="15" t="s">
        <v>7</v>
      </c>
      <c r="G139" s="18">
        <v>0</v>
      </c>
      <c r="H139" s="18">
        <v>0</v>
      </c>
      <c r="I139" s="18">
        <v>419.29824561403507</v>
      </c>
      <c r="J139" s="18">
        <v>1622.8070175438597</v>
      </c>
      <c r="K139" s="18">
        <f t="shared" si="7"/>
        <v>2042.1052631578948</v>
      </c>
    </row>
    <row r="140" spans="1:11" ht="120">
      <c r="A140" s="157"/>
      <c r="B140" s="15" t="s">
        <v>451</v>
      </c>
      <c r="C140" s="16" t="s">
        <v>452</v>
      </c>
      <c r="D140" s="17" t="s">
        <v>453</v>
      </c>
      <c r="E140" s="17" t="s">
        <v>590</v>
      </c>
      <c r="F140" s="15" t="s">
        <v>7</v>
      </c>
      <c r="G140" s="18">
        <v>0</v>
      </c>
      <c r="H140" s="18">
        <v>34907.600000000006</v>
      </c>
      <c r="I140" s="18">
        <v>0</v>
      </c>
      <c r="J140" s="18">
        <v>0</v>
      </c>
      <c r="K140" s="18">
        <f t="shared" si="7"/>
        <v>34907.600000000006</v>
      </c>
    </row>
    <row r="141" spans="1:11" ht="60">
      <c r="A141" s="157"/>
      <c r="B141" s="15" t="s">
        <v>454</v>
      </c>
      <c r="C141" s="16" t="s">
        <v>455</v>
      </c>
      <c r="D141" s="17" t="s">
        <v>64</v>
      </c>
      <c r="E141" s="17" t="s">
        <v>587</v>
      </c>
      <c r="F141" s="15" t="s">
        <v>7</v>
      </c>
      <c r="G141" s="18">
        <v>0</v>
      </c>
      <c r="H141" s="18">
        <v>7592.4030000000002</v>
      </c>
      <c r="I141" s="18">
        <v>0</v>
      </c>
      <c r="J141" s="18">
        <v>0</v>
      </c>
      <c r="K141" s="18">
        <f t="shared" si="7"/>
        <v>7592.4030000000002</v>
      </c>
    </row>
    <row r="142" spans="1:11" ht="45">
      <c r="A142" s="157"/>
      <c r="B142" s="15" t="s">
        <v>229</v>
      </c>
      <c r="C142" s="16" t="s">
        <v>230</v>
      </c>
      <c r="D142" s="17" t="s">
        <v>231</v>
      </c>
      <c r="E142" s="17" t="s">
        <v>571</v>
      </c>
      <c r="F142" s="15" t="s">
        <v>7</v>
      </c>
      <c r="G142" s="18">
        <v>55200</v>
      </c>
      <c r="H142" s="18">
        <v>0</v>
      </c>
      <c r="I142" s="18">
        <v>0</v>
      </c>
      <c r="J142" s="18">
        <v>0</v>
      </c>
      <c r="K142" s="18">
        <f t="shared" si="7"/>
        <v>55200</v>
      </c>
    </row>
    <row r="143" spans="1:11" ht="60">
      <c r="A143" s="157"/>
      <c r="B143" s="22" t="s">
        <v>232</v>
      </c>
      <c r="C143" s="17" t="s">
        <v>233</v>
      </c>
      <c r="D143" s="17" t="s">
        <v>234</v>
      </c>
      <c r="E143" s="17" t="s">
        <v>571</v>
      </c>
      <c r="F143" s="15" t="s">
        <v>7</v>
      </c>
      <c r="G143" s="18">
        <v>58300</v>
      </c>
      <c r="H143" s="18">
        <v>0</v>
      </c>
      <c r="I143" s="18">
        <v>0</v>
      </c>
      <c r="J143" s="18">
        <v>0</v>
      </c>
      <c r="K143" s="18">
        <f t="shared" si="7"/>
        <v>58300</v>
      </c>
    </row>
    <row r="144" spans="1:11" ht="45">
      <c r="A144" s="157"/>
      <c r="B144" s="22" t="s">
        <v>235</v>
      </c>
      <c r="C144" s="17" t="s">
        <v>236</v>
      </c>
      <c r="D144" s="17" t="s">
        <v>237</v>
      </c>
      <c r="E144" s="17" t="s">
        <v>571</v>
      </c>
      <c r="F144" s="15" t="s">
        <v>7</v>
      </c>
      <c r="G144" s="18">
        <v>1012</v>
      </c>
      <c r="H144" s="18">
        <v>0</v>
      </c>
      <c r="I144" s="18">
        <v>0</v>
      </c>
      <c r="J144" s="18">
        <v>0</v>
      </c>
      <c r="K144" s="18">
        <f t="shared" si="7"/>
        <v>1012</v>
      </c>
    </row>
    <row r="145" spans="1:11" ht="60">
      <c r="A145" s="157"/>
      <c r="B145" s="22" t="s">
        <v>238</v>
      </c>
      <c r="C145" s="16" t="s">
        <v>239</v>
      </c>
      <c r="D145" s="17" t="s">
        <v>64</v>
      </c>
      <c r="E145" s="17" t="s">
        <v>587</v>
      </c>
      <c r="F145" s="15" t="s">
        <v>7</v>
      </c>
      <c r="G145" s="18">
        <v>24906.36</v>
      </c>
      <c r="H145" s="18">
        <v>0</v>
      </c>
      <c r="I145" s="18">
        <v>0</v>
      </c>
      <c r="J145" s="18">
        <v>0</v>
      </c>
      <c r="K145" s="18">
        <f t="shared" si="7"/>
        <v>24906.36</v>
      </c>
    </row>
    <row r="146" spans="1:11" ht="120">
      <c r="A146" s="157"/>
      <c r="B146" s="22" t="s">
        <v>464</v>
      </c>
      <c r="C146" s="16" t="s">
        <v>465</v>
      </c>
      <c r="D146" s="17" t="s">
        <v>466</v>
      </c>
      <c r="E146" s="17" t="s">
        <v>591</v>
      </c>
      <c r="F146" s="15" t="s">
        <v>7</v>
      </c>
      <c r="G146" s="18">
        <v>0</v>
      </c>
      <c r="H146" s="18">
        <v>0</v>
      </c>
      <c r="I146" s="18">
        <v>6468.3</v>
      </c>
      <c r="J146" s="18">
        <v>0</v>
      </c>
      <c r="K146" s="18">
        <f t="shared" si="7"/>
        <v>6468.3</v>
      </c>
    </row>
    <row r="147" spans="1:11" ht="60">
      <c r="A147" s="157"/>
      <c r="B147" s="22" t="s">
        <v>467</v>
      </c>
      <c r="C147" s="16" t="s">
        <v>468</v>
      </c>
      <c r="D147" s="17" t="s">
        <v>64</v>
      </c>
      <c r="E147" s="17" t="s">
        <v>587</v>
      </c>
      <c r="F147" s="15" t="s">
        <v>7</v>
      </c>
      <c r="G147" s="18">
        <v>0</v>
      </c>
      <c r="H147" s="18">
        <v>0</v>
      </c>
      <c r="I147" s="18">
        <v>1406.8552500000001</v>
      </c>
      <c r="J147" s="18">
        <v>0</v>
      </c>
      <c r="K147" s="18">
        <f>SUBTOTAL(9,G147:J147)</f>
        <v>1406.8552500000001</v>
      </c>
    </row>
    <row r="148" spans="1:11">
      <c r="A148" s="157"/>
      <c r="B148" s="77" t="s">
        <v>625</v>
      </c>
      <c r="C148" s="78"/>
      <c r="D148" s="78"/>
      <c r="E148" s="78"/>
      <c r="F148" s="78"/>
      <c r="G148" s="78"/>
      <c r="H148" s="78"/>
      <c r="I148" s="78"/>
      <c r="J148" s="78"/>
      <c r="K148" s="79"/>
    </row>
    <row r="149" spans="1:11" ht="75">
      <c r="A149" s="157"/>
      <c r="B149" s="22" t="s">
        <v>241</v>
      </c>
      <c r="C149" s="16" t="s">
        <v>469</v>
      </c>
      <c r="D149" s="17" t="s">
        <v>470</v>
      </c>
      <c r="E149" s="17" t="s">
        <v>604</v>
      </c>
      <c r="F149" s="22" t="s">
        <v>92</v>
      </c>
      <c r="G149" s="18">
        <v>0</v>
      </c>
      <c r="H149" s="18">
        <v>0</v>
      </c>
      <c r="I149" s="18">
        <v>0</v>
      </c>
      <c r="J149" s="18">
        <v>1079.1578947368421</v>
      </c>
      <c r="K149" s="18">
        <f>SUBTOTAL(9,G149:J149)</f>
        <v>1079.1578947368421</v>
      </c>
    </row>
    <row r="150" spans="1:11" ht="75">
      <c r="A150" s="157"/>
      <c r="B150" s="22" t="s">
        <v>242</v>
      </c>
      <c r="C150" s="16" t="s">
        <v>243</v>
      </c>
      <c r="D150" s="17" t="s">
        <v>471</v>
      </c>
      <c r="E150" s="17" t="s">
        <v>600</v>
      </c>
      <c r="F150" s="22" t="s">
        <v>92</v>
      </c>
      <c r="G150" s="18">
        <v>0</v>
      </c>
      <c r="H150" s="18">
        <v>0</v>
      </c>
      <c r="I150" s="18">
        <v>5835.6719999999996</v>
      </c>
      <c r="J150" s="18">
        <v>5835.6719999999996</v>
      </c>
      <c r="K150" s="18">
        <f t="shared" ref="K150:K153" si="8">SUBTOTAL(9,G150:J150)</f>
        <v>11671.343999999999</v>
      </c>
    </row>
    <row r="151" spans="1:11" ht="150">
      <c r="A151" s="157"/>
      <c r="B151" s="22" t="s">
        <v>244</v>
      </c>
      <c r="C151" s="16" t="s">
        <v>245</v>
      </c>
      <c r="D151" s="17" t="s">
        <v>472</v>
      </c>
      <c r="E151" s="17" t="s">
        <v>578</v>
      </c>
      <c r="F151" s="22" t="s">
        <v>7</v>
      </c>
      <c r="G151" s="18">
        <v>0</v>
      </c>
      <c r="H151" s="18">
        <v>0</v>
      </c>
      <c r="I151" s="18">
        <v>0</v>
      </c>
      <c r="J151" s="18">
        <v>61560</v>
      </c>
      <c r="K151" s="18">
        <f t="shared" si="8"/>
        <v>61560</v>
      </c>
    </row>
    <row r="152" spans="1:11" ht="75">
      <c r="A152" s="157"/>
      <c r="B152" s="22" t="s">
        <v>246</v>
      </c>
      <c r="C152" s="16" t="s">
        <v>247</v>
      </c>
      <c r="D152" s="17" t="s">
        <v>248</v>
      </c>
      <c r="E152" s="17" t="s">
        <v>601</v>
      </c>
      <c r="F152" s="22" t="s">
        <v>92</v>
      </c>
      <c r="G152" s="18">
        <v>0</v>
      </c>
      <c r="H152" s="18">
        <v>0</v>
      </c>
      <c r="I152" s="18">
        <v>0</v>
      </c>
      <c r="J152" s="18">
        <v>547.36842105263156</v>
      </c>
      <c r="K152" s="18">
        <f t="shared" si="8"/>
        <v>547.36842105263156</v>
      </c>
    </row>
    <row r="153" spans="1:11" ht="60">
      <c r="A153" s="157"/>
      <c r="B153" s="22" t="s">
        <v>249</v>
      </c>
      <c r="C153" s="16" t="s">
        <v>250</v>
      </c>
      <c r="D153" s="17" t="s">
        <v>104</v>
      </c>
      <c r="E153" s="17" t="s">
        <v>592</v>
      </c>
      <c r="F153" s="22" t="s">
        <v>7</v>
      </c>
      <c r="G153" s="18">
        <v>0</v>
      </c>
      <c r="H153" s="18">
        <v>750</v>
      </c>
      <c r="I153" s="18">
        <v>0</v>
      </c>
      <c r="J153" s="18">
        <v>0</v>
      </c>
      <c r="K153" s="18">
        <f t="shared" si="8"/>
        <v>750</v>
      </c>
    </row>
    <row r="154" spans="1:11" ht="45">
      <c r="A154" s="157"/>
      <c r="B154" s="32" t="s">
        <v>251</v>
      </c>
      <c r="C154" s="27" t="s">
        <v>252</v>
      </c>
      <c r="D154" s="17" t="s">
        <v>253</v>
      </c>
      <c r="E154" s="17" t="s">
        <v>605</v>
      </c>
      <c r="F154" s="22" t="s">
        <v>92</v>
      </c>
      <c r="G154" s="18">
        <v>0</v>
      </c>
      <c r="H154" s="18">
        <v>0</v>
      </c>
      <c r="I154" s="18">
        <v>0</v>
      </c>
      <c r="J154" s="18">
        <v>510.52631578947364</v>
      </c>
      <c r="K154" s="18">
        <f>SUBTOTAL(9,G154:J154)</f>
        <v>510.52631578947364</v>
      </c>
    </row>
    <row r="155" spans="1:11">
      <c r="A155" s="158"/>
      <c r="B155" s="65"/>
      <c r="C155" s="65"/>
      <c r="D155" s="65"/>
      <c r="E155" s="65"/>
      <c r="F155" s="65"/>
      <c r="G155" s="65"/>
      <c r="H155" s="65"/>
      <c r="I155" s="65"/>
      <c r="J155" s="65"/>
      <c r="K155" s="66"/>
    </row>
    <row r="156" spans="1:11" ht="30.75" customHeight="1">
      <c r="A156" s="64" t="s">
        <v>475</v>
      </c>
      <c r="B156" s="33" t="s">
        <v>254</v>
      </c>
      <c r="C156" s="20" t="s">
        <v>255</v>
      </c>
      <c r="D156" s="34" t="s">
        <v>256</v>
      </c>
      <c r="E156" s="17" t="s">
        <v>593</v>
      </c>
      <c r="F156" s="35" t="s">
        <v>7</v>
      </c>
      <c r="G156" s="18">
        <v>42274.8</v>
      </c>
      <c r="H156" s="18">
        <v>42274.8</v>
      </c>
      <c r="I156" s="18">
        <v>42274.8</v>
      </c>
      <c r="J156" s="18">
        <v>42274.8</v>
      </c>
      <c r="K156" s="18">
        <f>SUBTOTAL(9,G156:J156)</f>
        <v>169099.2</v>
      </c>
    </row>
    <row r="157" spans="1:11" ht="60">
      <c r="A157" s="169"/>
      <c r="B157" s="33" t="s">
        <v>257</v>
      </c>
      <c r="C157" s="20" t="s">
        <v>258</v>
      </c>
      <c r="D157" s="34" t="s">
        <v>476</v>
      </c>
      <c r="E157" s="17" t="s">
        <v>594</v>
      </c>
      <c r="F157" s="35" t="s">
        <v>7</v>
      </c>
      <c r="G157" s="18">
        <v>1922</v>
      </c>
      <c r="H157" s="18">
        <v>1922</v>
      </c>
      <c r="I157" s="18">
        <v>1922</v>
      </c>
      <c r="J157" s="18">
        <v>1922</v>
      </c>
      <c r="K157" s="18">
        <f t="shared" ref="K157:K171" si="9">SUBTOTAL(9,G157:J157)</f>
        <v>7688</v>
      </c>
    </row>
    <row r="158" spans="1:11" ht="75">
      <c r="A158" s="169"/>
      <c r="B158" s="33" t="s">
        <v>259</v>
      </c>
      <c r="C158" s="20" t="s">
        <v>260</v>
      </c>
      <c r="D158" s="34" t="s">
        <v>261</v>
      </c>
      <c r="E158" s="17" t="s">
        <v>595</v>
      </c>
      <c r="F158" s="35" t="s">
        <v>7</v>
      </c>
      <c r="G158" s="18">
        <v>30125.96</v>
      </c>
      <c r="H158" s="18">
        <v>12423.6</v>
      </c>
      <c r="I158" s="18">
        <v>12423.6</v>
      </c>
      <c r="J158" s="18">
        <v>12423.6</v>
      </c>
      <c r="K158" s="18">
        <f t="shared" si="9"/>
        <v>67396.759999999995</v>
      </c>
    </row>
    <row r="159" spans="1:11" ht="60">
      <c r="A159" s="169"/>
      <c r="B159" s="33" t="s">
        <v>262</v>
      </c>
      <c r="C159" s="20" t="s">
        <v>263</v>
      </c>
      <c r="D159" s="34" t="s">
        <v>264</v>
      </c>
      <c r="E159" s="17" t="s">
        <v>596</v>
      </c>
      <c r="F159" s="35" t="s">
        <v>7</v>
      </c>
      <c r="G159" s="18">
        <v>2400</v>
      </c>
      <c r="H159" s="18">
        <v>2400</v>
      </c>
      <c r="I159" s="18">
        <v>2400</v>
      </c>
      <c r="J159" s="18">
        <v>2400</v>
      </c>
      <c r="K159" s="18">
        <f t="shared" si="9"/>
        <v>9600</v>
      </c>
    </row>
    <row r="160" spans="1:11" ht="45">
      <c r="A160" s="169"/>
      <c r="B160" s="33" t="s">
        <v>265</v>
      </c>
      <c r="C160" s="20" t="s">
        <v>266</v>
      </c>
      <c r="D160" s="34" t="s">
        <v>477</v>
      </c>
      <c r="E160" s="17" t="s">
        <v>597</v>
      </c>
      <c r="F160" s="15" t="s">
        <v>7</v>
      </c>
      <c r="G160" s="18">
        <v>0</v>
      </c>
      <c r="H160" s="18">
        <v>0</v>
      </c>
      <c r="I160" s="18">
        <v>2000</v>
      </c>
      <c r="J160" s="18">
        <v>0</v>
      </c>
      <c r="K160" s="18">
        <f t="shared" si="9"/>
        <v>2000</v>
      </c>
    </row>
    <row r="161" spans="1:11" ht="45">
      <c r="A161" s="169"/>
      <c r="B161" s="33" t="s">
        <v>267</v>
      </c>
      <c r="C161" s="20" t="s">
        <v>478</v>
      </c>
      <c r="D161" s="34" t="s">
        <v>268</v>
      </c>
      <c r="E161" s="17" t="s">
        <v>598</v>
      </c>
      <c r="F161" s="15" t="s">
        <v>7</v>
      </c>
      <c r="G161" s="18">
        <v>0</v>
      </c>
      <c r="H161" s="18">
        <v>5410</v>
      </c>
      <c r="I161" s="18">
        <v>0</v>
      </c>
      <c r="J161" s="18">
        <v>0</v>
      </c>
      <c r="K161" s="18">
        <f t="shared" si="9"/>
        <v>5410</v>
      </c>
    </row>
    <row r="162" spans="1:11" ht="45">
      <c r="A162" s="169"/>
      <c r="B162" s="33" t="s">
        <v>269</v>
      </c>
      <c r="C162" s="20" t="s">
        <v>270</v>
      </c>
      <c r="D162" s="34" t="s">
        <v>271</v>
      </c>
      <c r="E162" s="17" t="s">
        <v>582</v>
      </c>
      <c r="F162" s="15" t="s">
        <v>7</v>
      </c>
      <c r="G162" s="18">
        <v>0</v>
      </c>
      <c r="H162" s="18">
        <v>11406</v>
      </c>
      <c r="I162" s="18">
        <v>0</v>
      </c>
      <c r="J162" s="18">
        <v>11406</v>
      </c>
      <c r="K162" s="18">
        <f t="shared" si="9"/>
        <v>22812</v>
      </c>
    </row>
    <row r="163" spans="1:11" ht="60">
      <c r="A163" s="169"/>
      <c r="B163" s="33" t="s">
        <v>272</v>
      </c>
      <c r="C163" s="20" t="s">
        <v>273</v>
      </c>
      <c r="D163" s="34" t="s">
        <v>479</v>
      </c>
      <c r="E163" s="17" t="s">
        <v>588</v>
      </c>
      <c r="F163" s="15" t="s">
        <v>7</v>
      </c>
      <c r="G163" s="18">
        <v>0</v>
      </c>
      <c r="H163" s="18">
        <v>0</v>
      </c>
      <c r="I163" s="18">
        <v>8964</v>
      </c>
      <c r="J163" s="18">
        <v>0</v>
      </c>
      <c r="K163" s="18">
        <f t="shared" si="9"/>
        <v>8964</v>
      </c>
    </row>
    <row r="164" spans="1:11" ht="45">
      <c r="A164" s="169"/>
      <c r="B164" s="33" t="s">
        <v>274</v>
      </c>
      <c r="C164" s="20" t="s">
        <v>480</v>
      </c>
      <c r="D164" s="34" t="s">
        <v>275</v>
      </c>
      <c r="E164" s="17" t="s">
        <v>582</v>
      </c>
      <c r="F164" s="15" t="s">
        <v>7</v>
      </c>
      <c r="G164" s="18">
        <v>0</v>
      </c>
      <c r="H164" s="18">
        <v>8808</v>
      </c>
      <c r="I164" s="18">
        <v>0</v>
      </c>
      <c r="J164" s="18">
        <v>0</v>
      </c>
      <c r="K164" s="18">
        <f t="shared" si="9"/>
        <v>8808</v>
      </c>
    </row>
    <row r="165" spans="1:11" ht="60">
      <c r="A165" s="169"/>
      <c r="B165" s="33" t="s">
        <v>276</v>
      </c>
      <c r="C165" s="20" t="s">
        <v>277</v>
      </c>
      <c r="D165" s="34" t="s">
        <v>481</v>
      </c>
      <c r="E165" s="17" t="s">
        <v>574</v>
      </c>
      <c r="F165" s="15" t="s">
        <v>7</v>
      </c>
      <c r="G165" s="18">
        <v>0</v>
      </c>
      <c r="H165" s="18">
        <v>0</v>
      </c>
      <c r="I165" s="18">
        <v>0</v>
      </c>
      <c r="J165" s="18">
        <v>10000</v>
      </c>
      <c r="K165" s="18">
        <f t="shared" si="9"/>
        <v>10000</v>
      </c>
    </row>
    <row r="166" spans="1:11" ht="45">
      <c r="A166" s="169"/>
      <c r="B166" s="33" t="s">
        <v>482</v>
      </c>
      <c r="C166" s="20" t="s">
        <v>278</v>
      </c>
      <c r="D166" s="34" t="s">
        <v>279</v>
      </c>
      <c r="E166" s="17" t="s">
        <v>599</v>
      </c>
      <c r="F166" s="35" t="s">
        <v>7</v>
      </c>
      <c r="G166" s="18">
        <v>20656</v>
      </c>
      <c r="H166" s="18">
        <v>26874.5</v>
      </c>
      <c r="I166" s="18">
        <v>0</v>
      </c>
      <c r="J166" s="18">
        <v>0</v>
      </c>
      <c r="K166" s="18">
        <f t="shared" si="9"/>
        <v>47530.5</v>
      </c>
    </row>
    <row r="167" spans="1:11" ht="45">
      <c r="A167" s="169"/>
      <c r="B167" s="33" t="s">
        <v>483</v>
      </c>
      <c r="C167" s="20" t="s">
        <v>280</v>
      </c>
      <c r="D167" s="34" t="s">
        <v>281</v>
      </c>
      <c r="E167" s="17" t="s">
        <v>565</v>
      </c>
      <c r="F167" s="35" t="s">
        <v>10</v>
      </c>
      <c r="G167" s="18">
        <v>0</v>
      </c>
      <c r="H167" s="18">
        <v>22000</v>
      </c>
      <c r="I167" s="18">
        <v>11000</v>
      </c>
      <c r="J167" s="18">
        <v>11000</v>
      </c>
      <c r="K167" s="18">
        <f t="shared" si="9"/>
        <v>44000</v>
      </c>
    </row>
    <row r="168" spans="1:11" ht="45">
      <c r="A168" s="169"/>
      <c r="B168" s="33" t="s">
        <v>484</v>
      </c>
      <c r="C168" s="20" t="s">
        <v>282</v>
      </c>
      <c r="D168" s="34" t="s">
        <v>283</v>
      </c>
      <c r="E168" s="17" t="s">
        <v>566</v>
      </c>
      <c r="F168" s="35" t="s">
        <v>10</v>
      </c>
      <c r="G168" s="18">
        <v>0</v>
      </c>
      <c r="H168" s="18">
        <f>6699.42+1872.57</f>
        <v>8571.99</v>
      </c>
      <c r="I168" s="18">
        <v>14359.216666666667</v>
      </c>
      <c r="J168" s="18">
        <v>5293.586666666668</v>
      </c>
      <c r="K168" s="18">
        <f>SUBTOTAL(9,G168:J168)</f>
        <v>28224.793333333335</v>
      </c>
    </row>
    <row r="169" spans="1:11" ht="60">
      <c r="A169" s="169"/>
      <c r="B169" s="33" t="s">
        <v>485</v>
      </c>
      <c r="C169" s="20" t="s">
        <v>486</v>
      </c>
      <c r="D169" s="34" t="s">
        <v>487</v>
      </c>
      <c r="E169" s="28" t="s">
        <v>611</v>
      </c>
      <c r="F169" s="35" t="s">
        <v>367</v>
      </c>
      <c r="G169" s="18">
        <v>1418.21</v>
      </c>
      <c r="H169" s="18">
        <v>0</v>
      </c>
      <c r="I169" s="18">
        <v>0</v>
      </c>
      <c r="J169" s="18">
        <v>0</v>
      </c>
      <c r="K169" s="18">
        <f t="shared" si="9"/>
        <v>1418.21</v>
      </c>
    </row>
    <row r="170" spans="1:11" ht="60">
      <c r="A170" s="169"/>
      <c r="B170" s="33" t="s">
        <v>488</v>
      </c>
      <c r="C170" s="20" t="s">
        <v>489</v>
      </c>
      <c r="D170" s="34" t="s">
        <v>490</v>
      </c>
      <c r="E170" s="28" t="s">
        <v>612</v>
      </c>
      <c r="F170" s="35" t="s">
        <v>367</v>
      </c>
      <c r="G170" s="18">
        <v>708.04</v>
      </c>
      <c r="H170" s="18">
        <v>0</v>
      </c>
      <c r="I170" s="18">
        <v>0</v>
      </c>
      <c r="J170" s="18">
        <v>0</v>
      </c>
      <c r="K170" s="18">
        <f t="shared" si="9"/>
        <v>708.04</v>
      </c>
    </row>
    <row r="171" spans="1:11" ht="63" customHeight="1">
      <c r="A171" s="169"/>
      <c r="B171" s="44" t="s">
        <v>491</v>
      </c>
      <c r="C171" s="45" t="s">
        <v>492</v>
      </c>
      <c r="D171" s="20"/>
      <c r="E171" s="17" t="s">
        <v>613</v>
      </c>
      <c r="F171" s="33" t="s">
        <v>7</v>
      </c>
      <c r="G171" s="18">
        <v>138187.942682469</v>
      </c>
      <c r="H171" s="18">
        <v>151133.46653690445</v>
      </c>
      <c r="I171" s="18">
        <v>29887.311024789473</v>
      </c>
      <c r="J171" s="18">
        <v>70209.487677184225</v>
      </c>
      <c r="K171" s="18">
        <f t="shared" si="9"/>
        <v>389418.20792134717</v>
      </c>
    </row>
    <row r="172" spans="1:11">
      <c r="A172" s="169"/>
      <c r="B172" s="59"/>
      <c r="C172" s="37" t="s">
        <v>493</v>
      </c>
      <c r="D172" s="38"/>
      <c r="E172" s="38"/>
      <c r="F172" s="39"/>
      <c r="G172" s="40">
        <f>SUM(G7:G171)</f>
        <v>884025.98243203305</v>
      </c>
      <c r="H172" s="40">
        <f>SUM(H7:H171)</f>
        <v>1143294.7013498251</v>
      </c>
      <c r="I172" s="40">
        <f>SUM(I7:I171)</f>
        <v>456848.89709321054</v>
      </c>
      <c r="J172" s="40">
        <f>SUM(J7:J171)</f>
        <v>1073202.1687798158</v>
      </c>
      <c r="K172" s="40">
        <f>SUM(K7:K171)</f>
        <v>3557371.7496548845</v>
      </c>
    </row>
    <row r="173" spans="1:11">
      <c r="A173" s="6"/>
    </row>
  </sheetData>
  <autoFilter ref="A4:K171"/>
  <mergeCells count="14">
    <mergeCell ref="A5:K5"/>
    <mergeCell ref="A6:A78"/>
    <mergeCell ref="A80:A93"/>
    <mergeCell ref="B35:C35"/>
    <mergeCell ref="A157:A172"/>
    <mergeCell ref="A95:A155"/>
    <mergeCell ref="A2:K2"/>
    <mergeCell ref="A3:A4"/>
    <mergeCell ref="B3:C3"/>
    <mergeCell ref="D3:D4"/>
    <mergeCell ref="E3:E4"/>
    <mergeCell ref="F3:F4"/>
    <mergeCell ref="G3:J3"/>
    <mergeCell ref="K3:K4"/>
  </mergeCells>
  <pageMargins left="0" right="0" top="0" bottom="0" header="0" footer="0"/>
  <pageSetup paperSize="9" scale="6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2:L408"/>
  <sheetViews>
    <sheetView view="pageBreakPreview" zoomScale="71" zoomScaleNormal="70" zoomScaleSheetLayoutView="71" workbookViewId="0">
      <pane ySplit="4" topLeftCell="A5" activePane="bottomLeft" state="frozen"/>
      <selection pane="bottomLeft" activeCell="G4" sqref="G4:J4"/>
    </sheetView>
  </sheetViews>
  <sheetFormatPr defaultRowHeight="15"/>
  <cols>
    <col min="1" max="1" width="31.5703125" style="86" customWidth="1"/>
    <col min="2" max="2" width="9.140625" style="9"/>
    <col min="3" max="3" width="46" style="9" customWidth="1"/>
    <col min="4" max="4" width="49.7109375" style="9" customWidth="1"/>
    <col min="5" max="5" width="16.7109375" style="9" customWidth="1"/>
    <col min="6" max="6" width="9.140625" style="9" customWidth="1"/>
    <col min="7" max="7" width="12.7109375" style="9" customWidth="1"/>
    <col min="8" max="8" width="12.5703125" style="9" customWidth="1"/>
    <col min="9" max="9" width="14.28515625" style="9" customWidth="1"/>
    <col min="10" max="10" width="15.42578125" style="9" customWidth="1"/>
    <col min="11" max="11" width="15.28515625" style="10" customWidth="1"/>
    <col min="12" max="16384" width="9.140625" style="86"/>
  </cols>
  <sheetData>
    <row r="2" spans="1:11">
      <c r="A2" s="153" t="s">
        <v>509</v>
      </c>
      <c r="B2" s="153"/>
      <c r="C2" s="153"/>
      <c r="D2" s="153"/>
      <c r="E2" s="153"/>
      <c r="F2" s="153"/>
      <c r="G2" s="153"/>
      <c r="H2" s="153"/>
      <c r="I2" s="153"/>
      <c r="J2" s="153"/>
      <c r="K2" s="154"/>
    </row>
    <row r="3" spans="1:11" ht="64.5" customHeight="1">
      <c r="A3" s="196" t="s">
        <v>508</v>
      </c>
      <c r="B3" s="155" t="s">
        <v>497</v>
      </c>
      <c r="C3" s="163"/>
      <c r="D3" s="170" t="s">
        <v>496</v>
      </c>
      <c r="E3" s="155" t="s">
        <v>495</v>
      </c>
      <c r="F3" s="155" t="s">
        <v>2</v>
      </c>
      <c r="G3" s="163" t="s">
        <v>1</v>
      </c>
      <c r="H3" s="163"/>
      <c r="I3" s="163"/>
      <c r="J3" s="163"/>
      <c r="K3" s="155" t="s">
        <v>3</v>
      </c>
    </row>
    <row r="4" spans="1:11" ht="54" customHeight="1">
      <c r="A4" s="196"/>
      <c r="B4" s="63" t="s">
        <v>284</v>
      </c>
      <c r="C4" s="63" t="s">
        <v>285</v>
      </c>
      <c r="D4" s="171"/>
      <c r="E4" s="155"/>
      <c r="F4" s="155"/>
      <c r="G4" s="83" t="s">
        <v>662</v>
      </c>
      <c r="H4" s="83" t="s">
        <v>663</v>
      </c>
      <c r="I4" s="83" t="s">
        <v>664</v>
      </c>
      <c r="J4" s="83" t="s">
        <v>665</v>
      </c>
      <c r="K4" s="155"/>
    </row>
    <row r="5" spans="1:11" ht="54" customHeight="1">
      <c r="A5" s="61" t="s">
        <v>629</v>
      </c>
      <c r="B5" s="61"/>
      <c r="C5" s="93"/>
      <c r="D5" s="93"/>
      <c r="E5" s="93"/>
      <c r="F5" s="93"/>
      <c r="G5" s="92"/>
      <c r="H5" s="69"/>
      <c r="I5" s="69"/>
      <c r="J5" s="69"/>
      <c r="K5" s="70"/>
    </row>
    <row r="6" spans="1:11" ht="15" customHeight="1">
      <c r="A6" s="197" t="s">
        <v>657</v>
      </c>
      <c r="B6" s="80" t="s">
        <v>627</v>
      </c>
      <c r="C6" s="81"/>
      <c r="D6" s="81"/>
      <c r="E6" s="81"/>
      <c r="F6" s="81"/>
      <c r="G6" s="81"/>
      <c r="H6" s="81"/>
      <c r="I6" s="81"/>
      <c r="J6" s="81"/>
      <c r="K6" s="82"/>
    </row>
    <row r="7" spans="1:11" ht="90">
      <c r="A7" s="198"/>
      <c r="B7" s="15" t="s">
        <v>4</v>
      </c>
      <c r="C7" s="16" t="s">
        <v>5</v>
      </c>
      <c r="D7" s="17" t="s">
        <v>287</v>
      </c>
      <c r="E7" s="17" t="s">
        <v>541</v>
      </c>
      <c r="F7" s="15" t="s">
        <v>7</v>
      </c>
      <c r="G7" s="18"/>
      <c r="H7" s="18"/>
      <c r="I7" s="18"/>
      <c r="J7" s="18" t="s">
        <v>6</v>
      </c>
      <c r="K7" s="18">
        <v>9604</v>
      </c>
    </row>
    <row r="8" spans="1:11" ht="105">
      <c r="A8" s="198"/>
      <c r="B8" s="15" t="s">
        <v>8</v>
      </c>
      <c r="C8" s="16" t="s">
        <v>9</v>
      </c>
      <c r="D8" s="19" t="s">
        <v>11</v>
      </c>
      <c r="E8" s="17" t="s">
        <v>542</v>
      </c>
      <c r="F8" s="15" t="s">
        <v>10</v>
      </c>
      <c r="G8" s="18"/>
      <c r="H8" s="18"/>
      <c r="I8" s="18"/>
      <c r="J8" s="18" t="s">
        <v>6</v>
      </c>
      <c r="K8" s="18">
        <v>2620</v>
      </c>
    </row>
    <row r="9" spans="1:11" ht="45">
      <c r="A9" s="198"/>
      <c r="B9" s="15" t="s">
        <v>12</v>
      </c>
      <c r="C9" s="16" t="s">
        <v>13</v>
      </c>
      <c r="D9" s="19" t="s">
        <v>14</v>
      </c>
      <c r="E9" s="19" t="s">
        <v>543</v>
      </c>
      <c r="F9" s="15" t="s">
        <v>7</v>
      </c>
      <c r="G9" s="18" t="s">
        <v>6</v>
      </c>
      <c r="H9" s="18" t="s">
        <v>6</v>
      </c>
      <c r="I9" s="18" t="s">
        <v>6</v>
      </c>
      <c r="J9" s="18" t="s">
        <v>6</v>
      </c>
      <c r="K9" s="18">
        <v>9792</v>
      </c>
    </row>
    <row r="10" spans="1:11" ht="150">
      <c r="A10" s="198"/>
      <c r="B10" s="15" t="s">
        <v>288</v>
      </c>
      <c r="C10" s="16" t="s">
        <v>15</v>
      </c>
      <c r="D10" s="19" t="s">
        <v>289</v>
      </c>
      <c r="E10" s="19" t="s">
        <v>543</v>
      </c>
      <c r="F10" s="15" t="s">
        <v>7</v>
      </c>
      <c r="G10" s="18" t="s">
        <v>6</v>
      </c>
      <c r="H10" s="18" t="s">
        <v>6</v>
      </c>
      <c r="I10" s="18" t="s">
        <v>6</v>
      </c>
      <c r="J10" s="18" t="s">
        <v>6</v>
      </c>
      <c r="K10" s="18">
        <v>4440</v>
      </c>
    </row>
    <row r="11" spans="1:11" ht="60">
      <c r="A11" s="198"/>
      <c r="B11" s="15" t="s">
        <v>25</v>
      </c>
      <c r="C11" s="16" t="s">
        <v>26</v>
      </c>
      <c r="D11" s="16" t="s">
        <v>27</v>
      </c>
      <c r="E11" s="19" t="s">
        <v>548</v>
      </c>
      <c r="F11" s="15" t="s">
        <v>7</v>
      </c>
      <c r="G11" s="18" t="s">
        <v>6</v>
      </c>
      <c r="H11" s="18" t="s">
        <v>6</v>
      </c>
      <c r="I11" s="18" t="s">
        <v>6</v>
      </c>
      <c r="J11" s="18" t="s">
        <v>6</v>
      </c>
      <c r="K11" s="18">
        <v>9786</v>
      </c>
    </row>
    <row r="12" spans="1:11" ht="75">
      <c r="A12" s="198"/>
      <c r="B12" s="15" t="s">
        <v>28</v>
      </c>
      <c r="C12" s="16" t="s">
        <v>29</v>
      </c>
      <c r="D12" s="17" t="s">
        <v>296</v>
      </c>
      <c r="E12" s="19" t="s">
        <v>549</v>
      </c>
      <c r="F12" s="15" t="s">
        <v>10</v>
      </c>
      <c r="G12" s="18"/>
      <c r="H12" s="18" t="s">
        <v>6</v>
      </c>
      <c r="I12" s="18"/>
      <c r="J12" s="18" t="s">
        <v>6</v>
      </c>
      <c r="K12" s="18">
        <v>8538</v>
      </c>
    </row>
    <row r="13" spans="1:11" ht="45">
      <c r="A13" s="198"/>
      <c r="B13" s="15" t="s">
        <v>30</v>
      </c>
      <c r="C13" s="16" t="s">
        <v>31</v>
      </c>
      <c r="D13" s="17" t="s">
        <v>32</v>
      </c>
      <c r="E13" s="19" t="s">
        <v>550</v>
      </c>
      <c r="F13" s="15" t="s">
        <v>10</v>
      </c>
      <c r="G13" s="18" t="s">
        <v>6</v>
      </c>
      <c r="H13" s="18" t="s">
        <v>6</v>
      </c>
      <c r="I13" s="18" t="s">
        <v>6</v>
      </c>
      <c r="J13" s="18" t="s">
        <v>6</v>
      </c>
      <c r="K13" s="18">
        <v>8400</v>
      </c>
    </row>
    <row r="14" spans="1:11" ht="15" customHeight="1">
      <c r="A14" s="198"/>
      <c r="B14" s="93" t="s">
        <v>631</v>
      </c>
      <c r="C14" s="93"/>
      <c r="D14" s="93"/>
      <c r="E14" s="69"/>
      <c r="F14" s="69"/>
      <c r="G14" s="69"/>
      <c r="H14" s="69"/>
      <c r="I14" s="69"/>
      <c r="J14" s="69"/>
      <c r="K14" s="70"/>
    </row>
    <row r="15" spans="1:11" ht="60">
      <c r="A15" s="198"/>
      <c r="B15" s="15" t="s">
        <v>53</v>
      </c>
      <c r="C15" s="16" t="s">
        <v>54</v>
      </c>
      <c r="D15" s="17" t="s">
        <v>55</v>
      </c>
      <c r="E15" s="17" t="s">
        <v>559</v>
      </c>
      <c r="F15" s="15" t="s">
        <v>10</v>
      </c>
      <c r="G15" s="18"/>
      <c r="H15" s="18"/>
      <c r="I15" s="18" t="s">
        <v>6</v>
      </c>
      <c r="J15" s="18"/>
      <c r="K15" s="18">
        <v>15606</v>
      </c>
    </row>
    <row r="16" spans="1:11" ht="90">
      <c r="A16" s="198"/>
      <c r="B16" s="15" t="s">
        <v>56</v>
      </c>
      <c r="C16" s="16" t="s">
        <v>57</v>
      </c>
      <c r="D16" s="17" t="s">
        <v>58</v>
      </c>
      <c r="E16" s="17" t="s">
        <v>568</v>
      </c>
      <c r="F16" s="15" t="s">
        <v>7</v>
      </c>
      <c r="G16" s="18" t="s">
        <v>6</v>
      </c>
      <c r="H16" s="18" t="s">
        <v>6</v>
      </c>
      <c r="I16" s="18" t="s">
        <v>6</v>
      </c>
      <c r="J16" s="18" t="s">
        <v>6</v>
      </c>
      <c r="K16" s="18">
        <v>2040</v>
      </c>
    </row>
    <row r="17" spans="1:11" ht="15" customHeight="1">
      <c r="A17" s="198"/>
      <c r="B17" s="93"/>
      <c r="C17" s="93" t="s">
        <v>59</v>
      </c>
      <c r="D17" s="93"/>
      <c r="E17" s="93"/>
      <c r="F17" s="93"/>
      <c r="G17" s="93"/>
      <c r="H17" s="93"/>
      <c r="I17" s="93"/>
      <c r="J17" s="93"/>
      <c r="K17" s="93"/>
    </row>
    <row r="18" spans="1:11" ht="60">
      <c r="A18" s="198"/>
      <c r="B18" s="15" t="s">
        <v>319</v>
      </c>
      <c r="C18" s="16" t="s">
        <v>320</v>
      </c>
      <c r="D18" s="17" t="s">
        <v>321</v>
      </c>
      <c r="E18" s="17" t="s">
        <v>560</v>
      </c>
      <c r="F18" s="18" t="s">
        <v>10</v>
      </c>
      <c r="G18" s="18" t="s">
        <v>6</v>
      </c>
      <c r="H18" s="18">
        <v>0</v>
      </c>
      <c r="I18" s="18" t="s">
        <v>6</v>
      </c>
      <c r="J18" s="18"/>
      <c r="K18" s="18">
        <v>5240</v>
      </c>
    </row>
    <row r="19" spans="1:11" ht="45">
      <c r="A19" s="198"/>
      <c r="B19" s="15" t="s">
        <v>60</v>
      </c>
      <c r="C19" s="16" t="s">
        <v>61</v>
      </c>
      <c r="D19" s="17" t="s">
        <v>322</v>
      </c>
      <c r="E19" s="17" t="s">
        <v>560</v>
      </c>
      <c r="F19" s="18" t="s">
        <v>10</v>
      </c>
      <c r="G19" s="18"/>
      <c r="H19" s="18" t="s">
        <v>6</v>
      </c>
      <c r="I19" s="18"/>
      <c r="J19" s="18"/>
      <c r="K19" s="18">
        <v>9062</v>
      </c>
    </row>
    <row r="20" spans="1:11" ht="150">
      <c r="A20" s="198"/>
      <c r="B20" s="15" t="s">
        <v>62</v>
      </c>
      <c r="C20" s="16" t="s">
        <v>323</v>
      </c>
      <c r="D20" s="17" t="s">
        <v>324</v>
      </c>
      <c r="E20" s="17" t="s">
        <v>571</v>
      </c>
      <c r="F20" s="18" t="s">
        <v>7</v>
      </c>
      <c r="G20" s="18" t="s">
        <v>6</v>
      </c>
      <c r="H20" s="18"/>
      <c r="I20" s="18"/>
      <c r="J20" s="18"/>
      <c r="K20" s="18">
        <v>17208.892799999998</v>
      </c>
    </row>
    <row r="21" spans="1:11" ht="60">
      <c r="A21" s="198"/>
      <c r="B21" s="22" t="s">
        <v>63</v>
      </c>
      <c r="C21" s="23" t="s">
        <v>325</v>
      </c>
      <c r="D21" s="17" t="s">
        <v>64</v>
      </c>
      <c r="E21" s="17" t="s">
        <v>572</v>
      </c>
      <c r="F21" s="18" t="s">
        <v>7</v>
      </c>
      <c r="G21" s="18" t="s">
        <v>6</v>
      </c>
      <c r="H21" s="18"/>
      <c r="I21" s="18"/>
      <c r="J21" s="18"/>
      <c r="K21" s="18">
        <v>3742.9341839999997</v>
      </c>
    </row>
    <row r="22" spans="1:11" ht="150">
      <c r="A22" s="198"/>
      <c r="B22" s="15" t="s">
        <v>65</v>
      </c>
      <c r="C22" s="16" t="s">
        <v>66</v>
      </c>
      <c r="D22" s="17" t="s">
        <v>326</v>
      </c>
      <c r="E22" s="17" t="s">
        <v>571</v>
      </c>
      <c r="F22" s="18" t="s">
        <v>7</v>
      </c>
      <c r="G22" s="18" t="s">
        <v>6</v>
      </c>
      <c r="H22" s="18"/>
      <c r="I22" s="18"/>
      <c r="J22" s="18"/>
      <c r="K22" s="18">
        <v>9229.9680000000026</v>
      </c>
    </row>
    <row r="23" spans="1:11" ht="60">
      <c r="A23" s="198"/>
      <c r="B23" s="22" t="s">
        <v>67</v>
      </c>
      <c r="C23" s="23" t="s">
        <v>327</v>
      </c>
      <c r="D23" s="17" t="s">
        <v>64</v>
      </c>
      <c r="E23" s="17" t="s">
        <v>572</v>
      </c>
      <c r="F23" s="18" t="s">
        <v>7</v>
      </c>
      <c r="G23" s="18" t="s">
        <v>6</v>
      </c>
      <c r="H23" s="18"/>
      <c r="I23" s="18"/>
      <c r="J23" s="18"/>
      <c r="K23" s="18">
        <v>2007.5180400000002</v>
      </c>
    </row>
    <row r="24" spans="1:11" ht="195">
      <c r="A24" s="198"/>
      <c r="B24" s="15" t="s">
        <v>68</v>
      </c>
      <c r="C24" s="16" t="s">
        <v>69</v>
      </c>
      <c r="D24" s="17" t="s">
        <v>328</v>
      </c>
      <c r="E24" s="17" t="s">
        <v>571</v>
      </c>
      <c r="F24" s="18" t="s">
        <v>7</v>
      </c>
      <c r="G24" s="18" t="s">
        <v>6</v>
      </c>
      <c r="H24" s="18"/>
      <c r="I24" s="18"/>
      <c r="J24" s="18"/>
      <c r="K24" s="18">
        <v>24452.400000000001</v>
      </c>
    </row>
    <row r="25" spans="1:11" ht="60">
      <c r="A25" s="198"/>
      <c r="B25" s="15" t="s">
        <v>70</v>
      </c>
      <c r="C25" s="23" t="s">
        <v>329</v>
      </c>
      <c r="D25" s="17" t="s">
        <v>64</v>
      </c>
      <c r="E25" s="17" t="s">
        <v>572</v>
      </c>
      <c r="F25" s="18" t="s">
        <v>7</v>
      </c>
      <c r="G25" s="18" t="s">
        <v>6</v>
      </c>
      <c r="H25" s="18"/>
      <c r="I25" s="18"/>
      <c r="J25" s="18"/>
      <c r="K25" s="18">
        <v>5318.3969999999999</v>
      </c>
    </row>
    <row r="26" spans="1:11" ht="45">
      <c r="A26" s="198"/>
      <c r="B26" s="15" t="s">
        <v>71</v>
      </c>
      <c r="C26" s="24" t="s">
        <v>72</v>
      </c>
      <c r="D26" s="17" t="s">
        <v>73</v>
      </c>
      <c r="E26" s="17" t="s">
        <v>571</v>
      </c>
      <c r="F26" s="18" t="s">
        <v>7</v>
      </c>
      <c r="G26" s="18" t="s">
        <v>6</v>
      </c>
      <c r="H26" s="18"/>
      <c r="I26" s="18"/>
      <c r="J26" s="18"/>
      <c r="K26" s="18">
        <v>6219.2000000000007</v>
      </c>
    </row>
    <row r="27" spans="1:11" ht="60">
      <c r="A27" s="198"/>
      <c r="B27" s="15" t="s">
        <v>74</v>
      </c>
      <c r="C27" s="23" t="s">
        <v>330</v>
      </c>
      <c r="D27" s="17" t="s">
        <v>64</v>
      </c>
      <c r="E27" s="17" t="s">
        <v>572</v>
      </c>
      <c r="F27" s="18" t="s">
        <v>7</v>
      </c>
      <c r="G27" s="18" t="s">
        <v>6</v>
      </c>
      <c r="H27" s="18"/>
      <c r="I27" s="18"/>
      <c r="J27" s="18"/>
      <c r="K27" s="18">
        <v>1352.6760000000002</v>
      </c>
    </row>
    <row r="28" spans="1:11">
      <c r="A28" s="198"/>
      <c r="B28" s="71" t="s">
        <v>628</v>
      </c>
      <c r="C28" s="72"/>
      <c r="D28" s="72"/>
      <c r="E28" s="72"/>
      <c r="F28" s="72"/>
      <c r="G28" s="72"/>
      <c r="H28" s="72"/>
      <c r="I28" s="72"/>
      <c r="J28" s="72"/>
      <c r="K28" s="73"/>
    </row>
    <row r="29" spans="1:11" ht="75">
      <c r="A29" s="198"/>
      <c r="B29" s="15" t="s">
        <v>337</v>
      </c>
      <c r="C29" s="25" t="s">
        <v>338</v>
      </c>
      <c r="D29" s="17" t="s">
        <v>339</v>
      </c>
      <c r="E29" s="17" t="s">
        <v>574</v>
      </c>
      <c r="F29" s="18" t="s">
        <v>7</v>
      </c>
      <c r="G29" s="18" t="s">
        <v>6</v>
      </c>
      <c r="H29" s="18"/>
      <c r="I29" s="18" t="s">
        <v>6</v>
      </c>
      <c r="J29" s="18"/>
      <c r="K29" s="18">
        <v>7410</v>
      </c>
    </row>
    <row r="30" spans="1:11" ht="45">
      <c r="A30" s="198"/>
      <c r="B30" s="15" t="s">
        <v>76</v>
      </c>
      <c r="C30" s="25" t="s">
        <v>77</v>
      </c>
      <c r="D30" s="17" t="s">
        <v>78</v>
      </c>
      <c r="E30" s="17" t="s">
        <v>574</v>
      </c>
      <c r="F30" s="18" t="s">
        <v>7</v>
      </c>
      <c r="G30" s="18"/>
      <c r="H30" s="18" t="s">
        <v>6</v>
      </c>
      <c r="I30" s="18"/>
      <c r="J30" s="18">
        <v>2515</v>
      </c>
      <c r="K30" s="18">
        <v>5030</v>
      </c>
    </row>
    <row r="31" spans="1:11" ht="75">
      <c r="A31" s="198"/>
      <c r="B31" s="15" t="s">
        <v>79</v>
      </c>
      <c r="C31" s="25" t="s">
        <v>80</v>
      </c>
      <c r="D31" s="17" t="s">
        <v>81</v>
      </c>
      <c r="E31" s="17" t="s">
        <v>558</v>
      </c>
      <c r="F31" s="18" t="s">
        <v>10</v>
      </c>
      <c r="G31" s="18"/>
      <c r="H31" s="18"/>
      <c r="I31" s="18"/>
      <c r="J31" s="18"/>
      <c r="K31" s="18">
        <v>0</v>
      </c>
    </row>
    <row r="32" spans="1:11" ht="60">
      <c r="A32" s="198"/>
      <c r="B32" s="15" t="s">
        <v>82</v>
      </c>
      <c r="C32" s="25" t="s">
        <v>83</v>
      </c>
      <c r="D32" s="17" t="s">
        <v>84</v>
      </c>
      <c r="E32" s="17" t="s">
        <v>559</v>
      </c>
      <c r="F32" s="18" t="s">
        <v>10</v>
      </c>
      <c r="G32" s="18"/>
      <c r="H32" s="18" t="s">
        <v>6</v>
      </c>
      <c r="I32" s="18" t="s">
        <v>6</v>
      </c>
      <c r="J32" s="18"/>
      <c r="K32" s="18">
        <v>7410</v>
      </c>
    </row>
    <row r="33" spans="1:11" ht="90">
      <c r="A33" s="198"/>
      <c r="B33" s="15" t="s">
        <v>85</v>
      </c>
      <c r="C33" s="24" t="s">
        <v>86</v>
      </c>
      <c r="D33" s="17" t="s">
        <v>343</v>
      </c>
      <c r="E33" s="17" t="s">
        <v>576</v>
      </c>
      <c r="F33" s="18" t="s">
        <v>7</v>
      </c>
      <c r="G33" s="18"/>
      <c r="H33" s="18"/>
      <c r="I33" s="18"/>
      <c r="J33" s="18" t="s">
        <v>6</v>
      </c>
      <c r="K33" s="18">
        <v>200372.85599999997</v>
      </c>
    </row>
    <row r="34" spans="1:11" ht="60">
      <c r="A34" s="198"/>
      <c r="B34" s="22" t="s">
        <v>87</v>
      </c>
      <c r="C34" s="23" t="s">
        <v>344</v>
      </c>
      <c r="D34" s="17" t="s">
        <v>88</v>
      </c>
      <c r="E34" s="17" t="s">
        <v>577</v>
      </c>
      <c r="F34" s="18" t="s">
        <v>7</v>
      </c>
      <c r="G34" s="18"/>
      <c r="H34" s="18"/>
      <c r="I34" s="18"/>
      <c r="J34" s="18" t="s">
        <v>6</v>
      </c>
      <c r="K34" s="18">
        <v>50093.213999999993</v>
      </c>
    </row>
    <row r="35" spans="1:11" ht="75">
      <c r="A35" s="198"/>
      <c r="B35" s="15" t="s">
        <v>89</v>
      </c>
      <c r="C35" s="25" t="s">
        <v>345</v>
      </c>
      <c r="D35" s="17" t="s">
        <v>90</v>
      </c>
      <c r="E35" s="17" t="s">
        <v>578</v>
      </c>
      <c r="F35" s="18" t="s">
        <v>7</v>
      </c>
      <c r="G35" s="18" t="s">
        <v>6</v>
      </c>
      <c r="H35" s="18"/>
      <c r="I35" s="18"/>
      <c r="J35" s="18"/>
      <c r="K35" s="18">
        <v>327726</v>
      </c>
    </row>
    <row r="36" spans="1:11" ht="75">
      <c r="A36" s="198"/>
      <c r="B36" s="22" t="s">
        <v>91</v>
      </c>
      <c r="C36" s="16" t="s">
        <v>346</v>
      </c>
      <c r="D36" s="17" t="s">
        <v>93</v>
      </c>
      <c r="E36" s="17" t="s">
        <v>600</v>
      </c>
      <c r="F36" s="18" t="s">
        <v>92</v>
      </c>
      <c r="G36" s="18" t="s">
        <v>6</v>
      </c>
      <c r="H36" s="18" t="s">
        <v>6</v>
      </c>
      <c r="I36" s="18" t="s">
        <v>6</v>
      </c>
      <c r="J36" s="18" t="s">
        <v>6</v>
      </c>
      <c r="K36" s="18">
        <v>40527.495360000001</v>
      </c>
    </row>
    <row r="37" spans="1:11" ht="45">
      <c r="A37" s="198"/>
      <c r="B37" s="22" t="s">
        <v>94</v>
      </c>
      <c r="C37" s="16" t="s">
        <v>347</v>
      </c>
      <c r="D37" s="17" t="s">
        <v>95</v>
      </c>
      <c r="E37" s="17" t="s">
        <v>601</v>
      </c>
      <c r="F37" s="18" t="s">
        <v>92</v>
      </c>
      <c r="G37" s="18" t="s">
        <v>6</v>
      </c>
      <c r="H37" s="18" t="s">
        <v>6</v>
      </c>
      <c r="I37" s="18" t="s">
        <v>6</v>
      </c>
      <c r="J37" s="18" t="s">
        <v>6</v>
      </c>
      <c r="K37" s="18">
        <v>46491.164999999994</v>
      </c>
    </row>
    <row r="38" spans="1:11" ht="60">
      <c r="A38" s="198"/>
      <c r="B38" s="22" t="s">
        <v>96</v>
      </c>
      <c r="C38" s="16" t="s">
        <v>97</v>
      </c>
      <c r="D38" s="17" t="s">
        <v>98</v>
      </c>
      <c r="E38" s="17" t="s">
        <v>602</v>
      </c>
      <c r="F38" s="18" t="s">
        <v>92</v>
      </c>
      <c r="G38" s="18" t="s">
        <v>6</v>
      </c>
      <c r="H38" s="18" t="s">
        <v>6</v>
      </c>
      <c r="I38" s="18" t="s">
        <v>6</v>
      </c>
      <c r="J38" s="18" t="s">
        <v>6</v>
      </c>
      <c r="K38" s="18">
        <v>9296.1665052631579</v>
      </c>
    </row>
    <row r="39" spans="1:11" ht="75">
      <c r="A39" s="198"/>
      <c r="B39" s="22" t="s">
        <v>99</v>
      </c>
      <c r="C39" s="16" t="s">
        <v>100</v>
      </c>
      <c r="D39" s="17" t="s">
        <v>101</v>
      </c>
      <c r="E39" s="17" t="s">
        <v>602</v>
      </c>
      <c r="F39" s="18" t="s">
        <v>92</v>
      </c>
      <c r="G39" s="18" t="s">
        <v>6</v>
      </c>
      <c r="H39" s="18" t="s">
        <v>6</v>
      </c>
      <c r="I39" s="18" t="s">
        <v>6</v>
      </c>
      <c r="J39" s="18" t="s">
        <v>6</v>
      </c>
      <c r="K39" s="18">
        <v>18509.219999999998</v>
      </c>
    </row>
    <row r="40" spans="1:11" ht="45">
      <c r="A40" s="198"/>
      <c r="B40" s="22" t="s">
        <v>348</v>
      </c>
      <c r="C40" s="16" t="s">
        <v>105</v>
      </c>
      <c r="D40" s="17" t="s">
        <v>106</v>
      </c>
      <c r="E40" s="17" t="s">
        <v>603</v>
      </c>
      <c r="F40" s="18" t="s">
        <v>92</v>
      </c>
      <c r="G40" s="18" t="s">
        <v>6</v>
      </c>
      <c r="H40" s="18" t="s">
        <v>6</v>
      </c>
      <c r="I40" s="18" t="s">
        <v>6</v>
      </c>
      <c r="J40" s="18" t="s">
        <v>6</v>
      </c>
      <c r="K40" s="18">
        <v>1684.2105263157891</v>
      </c>
    </row>
    <row r="41" spans="1:11" ht="34.5" customHeight="1">
      <c r="A41" s="198"/>
      <c r="B41" s="74" t="s">
        <v>109</v>
      </c>
      <c r="C41" s="75"/>
      <c r="D41" s="75"/>
      <c r="E41" s="75"/>
      <c r="F41" s="75"/>
      <c r="G41" s="75"/>
      <c r="H41" s="75"/>
      <c r="I41" s="75"/>
      <c r="J41" s="75"/>
      <c r="K41" s="76"/>
    </row>
    <row r="42" spans="1:11" ht="75">
      <c r="A42" s="198"/>
      <c r="B42" s="94" t="s">
        <v>110</v>
      </c>
      <c r="C42" s="27" t="s">
        <v>111</v>
      </c>
      <c r="D42" s="28" t="s">
        <v>366</v>
      </c>
      <c r="E42" s="28" t="s">
        <v>606</v>
      </c>
      <c r="F42" s="18" t="s">
        <v>367</v>
      </c>
      <c r="G42" s="18"/>
      <c r="H42" s="18" t="s">
        <v>6</v>
      </c>
      <c r="I42" s="18"/>
      <c r="J42" s="18"/>
      <c r="K42" s="18">
        <v>910</v>
      </c>
    </row>
    <row r="43" spans="1:11" ht="60">
      <c r="A43" s="198"/>
      <c r="B43" s="26" t="s">
        <v>114</v>
      </c>
      <c r="C43" s="27" t="s">
        <v>115</v>
      </c>
      <c r="D43" s="28" t="s">
        <v>116</v>
      </c>
      <c r="E43" s="28" t="s">
        <v>607</v>
      </c>
      <c r="F43" s="18" t="s">
        <v>367</v>
      </c>
      <c r="G43" s="18"/>
      <c r="H43" s="18"/>
      <c r="I43" s="18" t="s">
        <v>6</v>
      </c>
      <c r="J43" s="18"/>
      <c r="K43" s="18">
        <v>3300.0000000000005</v>
      </c>
    </row>
    <row r="44" spans="1:11" ht="60">
      <c r="A44" s="198"/>
      <c r="B44" s="26" t="s">
        <v>117</v>
      </c>
      <c r="C44" s="27" t="s">
        <v>369</v>
      </c>
      <c r="D44" s="28" t="s">
        <v>370</v>
      </c>
      <c r="E44" s="28" t="s">
        <v>608</v>
      </c>
      <c r="F44" s="18" t="s">
        <v>367</v>
      </c>
      <c r="G44" s="18" t="s">
        <v>6</v>
      </c>
      <c r="H44" s="18" t="s">
        <v>6</v>
      </c>
      <c r="I44" s="18" t="s">
        <v>6</v>
      </c>
      <c r="J44" s="18" t="s">
        <v>6</v>
      </c>
      <c r="K44" s="18">
        <v>8694</v>
      </c>
    </row>
    <row r="45" spans="1:11" ht="75">
      <c r="A45" s="198"/>
      <c r="B45" s="26" t="s">
        <v>118</v>
      </c>
      <c r="C45" s="27" t="s">
        <v>119</v>
      </c>
      <c r="D45" s="28" t="s">
        <v>120</v>
      </c>
      <c r="E45" s="28" t="s">
        <v>609</v>
      </c>
      <c r="F45" s="18" t="s">
        <v>367</v>
      </c>
      <c r="G45" s="18"/>
      <c r="H45" s="18" t="s">
        <v>6</v>
      </c>
      <c r="I45" s="18"/>
      <c r="J45" s="18"/>
      <c r="K45" s="18">
        <v>2674.431052631579</v>
      </c>
    </row>
    <row r="46" spans="1:11" ht="120">
      <c r="A46" s="198"/>
      <c r="B46" s="26" t="s">
        <v>122</v>
      </c>
      <c r="C46" s="27" t="s">
        <v>123</v>
      </c>
      <c r="D46" s="28" t="s">
        <v>374</v>
      </c>
      <c r="E46" s="17" t="s">
        <v>604</v>
      </c>
      <c r="F46" s="18" t="s">
        <v>92</v>
      </c>
      <c r="G46" s="18" t="s">
        <v>6</v>
      </c>
      <c r="H46" s="18" t="s">
        <v>6</v>
      </c>
      <c r="I46" s="18" t="s">
        <v>6</v>
      </c>
      <c r="J46" s="18" t="s">
        <v>6</v>
      </c>
      <c r="K46" s="18">
        <v>17096</v>
      </c>
    </row>
    <row r="47" spans="1:11">
      <c r="A47" s="198"/>
      <c r="B47" s="74" t="s">
        <v>510</v>
      </c>
      <c r="C47" s="75"/>
      <c r="D47" s="75"/>
      <c r="E47" s="75"/>
      <c r="F47" s="75"/>
      <c r="G47" s="75"/>
      <c r="H47" s="75"/>
      <c r="I47" s="75"/>
      <c r="J47" s="75"/>
      <c r="K47" s="76"/>
    </row>
    <row r="48" spans="1:11" ht="75">
      <c r="A48" s="198"/>
      <c r="B48" s="26" t="s">
        <v>375</v>
      </c>
      <c r="C48" s="27" t="s">
        <v>376</v>
      </c>
      <c r="D48" s="28" t="s">
        <v>377</v>
      </c>
      <c r="E48" s="17" t="s">
        <v>564</v>
      </c>
      <c r="F48" s="18" t="s">
        <v>10</v>
      </c>
      <c r="G48" s="18" t="s">
        <v>6</v>
      </c>
      <c r="H48" s="18"/>
      <c r="I48" s="18"/>
      <c r="J48" s="18"/>
      <c r="K48" s="18">
        <v>9928</v>
      </c>
    </row>
    <row r="49" spans="1:11" ht="90">
      <c r="A49" s="198"/>
      <c r="B49" s="26" t="s">
        <v>124</v>
      </c>
      <c r="C49" s="27" t="s">
        <v>125</v>
      </c>
      <c r="D49" s="28" t="s">
        <v>126</v>
      </c>
      <c r="E49" s="17" t="s">
        <v>559</v>
      </c>
      <c r="F49" s="18" t="s">
        <v>10</v>
      </c>
      <c r="G49" s="18" t="s">
        <v>6</v>
      </c>
      <c r="H49" s="18" t="s">
        <v>6</v>
      </c>
      <c r="I49" s="18" t="s">
        <v>6</v>
      </c>
      <c r="J49" s="18"/>
      <c r="K49" s="18">
        <v>10407</v>
      </c>
    </row>
    <row r="50" spans="1:11" ht="15" customHeight="1">
      <c r="A50" s="60" t="s">
        <v>378</v>
      </c>
      <c r="B50" s="93"/>
      <c r="C50" s="93"/>
      <c r="D50" s="93"/>
      <c r="E50" s="93"/>
      <c r="F50" s="93"/>
      <c r="G50" s="93"/>
      <c r="H50" s="93"/>
      <c r="I50" s="93"/>
      <c r="J50" s="93"/>
      <c r="K50" s="95"/>
    </row>
    <row r="51" spans="1:11" ht="20.25" customHeight="1">
      <c r="A51" s="197" t="s">
        <v>500</v>
      </c>
      <c r="B51" s="74" t="s">
        <v>127</v>
      </c>
      <c r="C51" s="75"/>
      <c r="D51" s="75"/>
      <c r="E51" s="75"/>
      <c r="F51" s="75"/>
      <c r="G51" s="75"/>
      <c r="H51" s="75"/>
      <c r="I51" s="75"/>
      <c r="J51" s="75"/>
      <c r="K51" s="76"/>
    </row>
    <row r="52" spans="1:11" ht="60">
      <c r="A52" s="197"/>
      <c r="B52" s="15" t="s">
        <v>379</v>
      </c>
      <c r="C52" s="16" t="s">
        <v>380</v>
      </c>
      <c r="D52" s="17" t="s">
        <v>381</v>
      </c>
      <c r="E52" s="17" t="s">
        <v>564</v>
      </c>
      <c r="F52" s="26" t="s">
        <v>10</v>
      </c>
      <c r="G52" s="18"/>
      <c r="H52" s="18" t="s">
        <v>6</v>
      </c>
      <c r="I52" s="18"/>
      <c r="J52" s="18"/>
      <c r="K52" s="18">
        <v>12112</v>
      </c>
    </row>
    <row r="53" spans="1:11" ht="99" customHeight="1">
      <c r="A53" s="197"/>
      <c r="B53" s="15" t="s">
        <v>131</v>
      </c>
      <c r="C53" s="16" t="s">
        <v>132</v>
      </c>
      <c r="D53" s="17" t="s">
        <v>537</v>
      </c>
      <c r="E53" s="17" t="s">
        <v>582</v>
      </c>
      <c r="F53" s="15" t="s">
        <v>7</v>
      </c>
      <c r="G53" s="18" t="s">
        <v>6</v>
      </c>
      <c r="H53" s="18" t="s">
        <v>6</v>
      </c>
      <c r="I53" s="18" t="s">
        <v>6</v>
      </c>
      <c r="J53" s="18" t="s">
        <v>6</v>
      </c>
      <c r="K53" s="18">
        <v>25304</v>
      </c>
    </row>
    <row r="54" spans="1:11" ht="120">
      <c r="A54" s="197"/>
      <c r="B54" s="15" t="s">
        <v>133</v>
      </c>
      <c r="C54" s="16" t="s">
        <v>134</v>
      </c>
      <c r="D54" s="17" t="s">
        <v>538</v>
      </c>
      <c r="E54" s="17" t="s">
        <v>582</v>
      </c>
      <c r="F54" s="15" t="s">
        <v>7</v>
      </c>
      <c r="G54" s="18" t="s">
        <v>6</v>
      </c>
      <c r="H54" s="18" t="s">
        <v>6</v>
      </c>
      <c r="I54" s="18" t="s">
        <v>6</v>
      </c>
      <c r="J54" s="18" t="s">
        <v>6</v>
      </c>
      <c r="K54" s="18">
        <v>25304</v>
      </c>
    </row>
    <row r="55" spans="1:11" ht="45">
      <c r="A55" s="197"/>
      <c r="B55" s="15" t="s">
        <v>389</v>
      </c>
      <c r="C55" s="16" t="s">
        <v>390</v>
      </c>
      <c r="D55" s="17" t="s">
        <v>391</v>
      </c>
      <c r="E55" s="17" t="s">
        <v>559</v>
      </c>
      <c r="F55" s="15" t="s">
        <v>10</v>
      </c>
      <c r="G55" s="18"/>
      <c r="H55" s="18"/>
      <c r="I55" s="18" t="s">
        <v>6</v>
      </c>
      <c r="J55" s="18"/>
      <c r="K55" s="18">
        <v>10924</v>
      </c>
    </row>
    <row r="56" spans="1:11" ht="127.5" customHeight="1">
      <c r="A56" s="197"/>
      <c r="B56" s="15" t="s">
        <v>392</v>
      </c>
      <c r="C56" s="16" t="s">
        <v>137</v>
      </c>
      <c r="D56" s="17" t="s">
        <v>393</v>
      </c>
      <c r="E56" s="17" t="s">
        <v>563</v>
      </c>
      <c r="F56" s="15" t="s">
        <v>10</v>
      </c>
      <c r="G56" s="18"/>
      <c r="H56" s="18" t="s">
        <v>6</v>
      </c>
      <c r="I56" s="18"/>
      <c r="J56" s="18" t="s">
        <v>6</v>
      </c>
      <c r="K56" s="18">
        <v>2957.3333333333335</v>
      </c>
    </row>
    <row r="57" spans="1:11">
      <c r="A57" s="197"/>
      <c r="B57" s="77" t="s">
        <v>138</v>
      </c>
      <c r="C57" s="78"/>
      <c r="D57" s="78"/>
      <c r="E57" s="78"/>
      <c r="F57" s="78"/>
      <c r="G57" s="78"/>
      <c r="H57" s="78"/>
      <c r="I57" s="78"/>
      <c r="J57" s="78"/>
      <c r="K57" s="79"/>
    </row>
    <row r="58" spans="1:11" ht="90">
      <c r="A58" s="197"/>
      <c r="B58" s="15" t="s">
        <v>397</v>
      </c>
      <c r="C58" s="16" t="s">
        <v>398</v>
      </c>
      <c r="D58" s="17" t="s">
        <v>399</v>
      </c>
      <c r="E58" s="17" t="s">
        <v>558</v>
      </c>
      <c r="F58" s="18" t="s">
        <v>10</v>
      </c>
      <c r="G58" s="18" t="s">
        <v>6</v>
      </c>
      <c r="H58" s="18"/>
      <c r="I58" s="18"/>
      <c r="J58" s="18"/>
      <c r="K58" s="18">
        <v>13994</v>
      </c>
    </row>
    <row r="59" spans="1:11">
      <c r="A59" s="197"/>
      <c r="B59" s="77" t="s">
        <v>140</v>
      </c>
      <c r="C59" s="78"/>
      <c r="D59" s="78"/>
      <c r="E59" s="78"/>
      <c r="F59" s="78"/>
      <c r="G59" s="78"/>
      <c r="H59" s="78"/>
      <c r="I59" s="78"/>
      <c r="J59" s="78"/>
      <c r="K59" s="79"/>
    </row>
    <row r="60" spans="1:11" ht="45">
      <c r="A60" s="197"/>
      <c r="B60" s="15" t="s">
        <v>141</v>
      </c>
      <c r="C60" s="16" t="s">
        <v>400</v>
      </c>
      <c r="D60" s="17" t="s">
        <v>142</v>
      </c>
      <c r="E60" s="17" t="s">
        <v>561</v>
      </c>
      <c r="F60" s="18" t="s">
        <v>10</v>
      </c>
      <c r="G60" s="18" t="s">
        <v>6</v>
      </c>
      <c r="H60" s="18" t="s">
        <v>6</v>
      </c>
      <c r="I60" s="18" t="s">
        <v>6</v>
      </c>
      <c r="J60" s="18" t="s">
        <v>6</v>
      </c>
      <c r="K60" s="18">
        <v>6000</v>
      </c>
    </row>
    <row r="61" spans="1:11" ht="60">
      <c r="A61" s="197"/>
      <c r="B61" s="15" t="s">
        <v>403</v>
      </c>
      <c r="C61" s="16" t="s">
        <v>404</v>
      </c>
      <c r="D61" s="17" t="s">
        <v>405</v>
      </c>
      <c r="E61" s="17" t="s">
        <v>559</v>
      </c>
      <c r="F61" s="18" t="s">
        <v>10</v>
      </c>
      <c r="G61" s="18" t="s">
        <v>6</v>
      </c>
      <c r="H61" s="18" t="s">
        <v>6</v>
      </c>
      <c r="I61" s="18" t="s">
        <v>6</v>
      </c>
      <c r="J61" s="18" t="s">
        <v>6</v>
      </c>
      <c r="K61" s="18">
        <v>27174</v>
      </c>
    </row>
    <row r="62" spans="1:11">
      <c r="A62" s="41" t="s">
        <v>406</v>
      </c>
      <c r="B62" s="42"/>
      <c r="C62" s="42"/>
      <c r="D62" s="42"/>
      <c r="E62" s="42"/>
      <c r="F62" s="42"/>
      <c r="G62" s="42"/>
      <c r="H62" s="42"/>
      <c r="I62" s="42"/>
      <c r="J62" s="42"/>
      <c r="K62" s="43"/>
    </row>
    <row r="63" spans="1:11">
      <c r="A63" s="197" t="s">
        <v>539</v>
      </c>
      <c r="B63" s="77" t="s">
        <v>147</v>
      </c>
      <c r="C63" s="78"/>
      <c r="D63" s="78"/>
      <c r="E63" s="78"/>
      <c r="F63" s="78"/>
      <c r="G63" s="78"/>
      <c r="H63" s="78"/>
      <c r="I63" s="78"/>
      <c r="J63" s="78"/>
      <c r="K63" s="79"/>
    </row>
    <row r="64" spans="1:11" ht="45">
      <c r="A64" s="198"/>
      <c r="B64" s="15" t="s">
        <v>148</v>
      </c>
      <c r="C64" s="16" t="s">
        <v>149</v>
      </c>
      <c r="D64" s="17" t="s">
        <v>150</v>
      </c>
      <c r="E64" s="17" t="s">
        <v>583</v>
      </c>
      <c r="F64" s="15" t="s">
        <v>7</v>
      </c>
      <c r="G64" s="18"/>
      <c r="H64" s="18" t="s">
        <v>6</v>
      </c>
      <c r="I64" s="18"/>
      <c r="J64" s="18"/>
      <c r="K64" s="18">
        <v>25000</v>
      </c>
    </row>
    <row r="65" spans="1:11" ht="60">
      <c r="A65" s="198"/>
      <c r="B65" s="15" t="s">
        <v>156</v>
      </c>
      <c r="C65" s="16" t="s">
        <v>157</v>
      </c>
      <c r="D65" s="17" t="s">
        <v>158</v>
      </c>
      <c r="E65" s="17" t="s">
        <v>582</v>
      </c>
      <c r="F65" s="15" t="s">
        <v>7</v>
      </c>
      <c r="G65" s="18"/>
      <c r="H65" s="18"/>
      <c r="I65" s="18" t="s">
        <v>6</v>
      </c>
      <c r="J65" s="18" t="s">
        <v>6</v>
      </c>
      <c r="K65" s="18">
        <v>10420</v>
      </c>
    </row>
    <row r="66" spans="1:11" ht="105">
      <c r="A66" s="198"/>
      <c r="B66" s="15" t="s">
        <v>159</v>
      </c>
      <c r="C66" s="16" t="s">
        <v>160</v>
      </c>
      <c r="D66" s="17" t="s">
        <v>408</v>
      </c>
      <c r="E66" s="17" t="s">
        <v>582</v>
      </c>
      <c r="F66" s="15" t="s">
        <v>7</v>
      </c>
      <c r="G66" s="18" t="s">
        <v>6</v>
      </c>
      <c r="H66" s="18" t="s">
        <v>6</v>
      </c>
      <c r="I66" s="18" t="s">
        <v>6</v>
      </c>
      <c r="J66" s="18" t="s">
        <v>6</v>
      </c>
      <c r="K66" s="18">
        <v>26320</v>
      </c>
    </row>
    <row r="67" spans="1:11" ht="75">
      <c r="A67" s="198"/>
      <c r="B67" s="15" t="s">
        <v>161</v>
      </c>
      <c r="C67" s="16" t="s">
        <v>162</v>
      </c>
      <c r="D67" s="17" t="s">
        <v>409</v>
      </c>
      <c r="E67" s="17" t="s">
        <v>559</v>
      </c>
      <c r="F67" s="15" t="s">
        <v>10</v>
      </c>
      <c r="G67" s="18" t="s">
        <v>6</v>
      </c>
      <c r="H67" s="18"/>
      <c r="I67" s="18" t="s">
        <v>6</v>
      </c>
      <c r="J67" s="18" t="s">
        <v>6</v>
      </c>
      <c r="K67" s="18">
        <v>13182</v>
      </c>
    </row>
    <row r="68" spans="1:11" ht="105">
      <c r="A68" s="198"/>
      <c r="B68" s="15" t="s">
        <v>410</v>
      </c>
      <c r="C68" s="16" t="s">
        <v>411</v>
      </c>
      <c r="D68" s="17" t="s">
        <v>412</v>
      </c>
      <c r="E68" s="17" t="s">
        <v>584</v>
      </c>
      <c r="F68" s="15" t="s">
        <v>7</v>
      </c>
      <c r="G68" s="18" t="s">
        <v>6</v>
      </c>
      <c r="H68" s="18"/>
      <c r="I68" s="18"/>
      <c r="J68" s="18"/>
      <c r="K68" s="18">
        <v>296487</v>
      </c>
    </row>
    <row r="69" spans="1:11" ht="75">
      <c r="A69" s="198"/>
      <c r="B69" s="15" t="s">
        <v>174</v>
      </c>
      <c r="C69" s="24" t="s">
        <v>175</v>
      </c>
      <c r="D69" s="17" t="s">
        <v>176</v>
      </c>
      <c r="E69" s="17" t="s">
        <v>558</v>
      </c>
      <c r="F69" s="15" t="s">
        <v>10</v>
      </c>
      <c r="G69" s="18" t="s">
        <v>6</v>
      </c>
      <c r="H69" s="18"/>
      <c r="I69" s="18"/>
      <c r="J69" s="18"/>
      <c r="K69" s="18">
        <v>18084</v>
      </c>
    </row>
    <row r="70" spans="1:11" ht="105">
      <c r="A70" s="198"/>
      <c r="B70" s="15" t="s">
        <v>419</v>
      </c>
      <c r="C70" s="16" t="s">
        <v>420</v>
      </c>
      <c r="D70" s="17" t="s">
        <v>421</v>
      </c>
      <c r="E70" s="17" t="s">
        <v>584</v>
      </c>
      <c r="F70" s="15" t="s">
        <v>7</v>
      </c>
      <c r="G70" s="18" t="s">
        <v>6</v>
      </c>
      <c r="H70" s="18"/>
      <c r="I70" s="18"/>
      <c r="J70" s="18"/>
      <c r="K70" s="18">
        <v>150665.8125</v>
      </c>
    </row>
    <row r="71" spans="1:11" ht="45">
      <c r="A71" s="198"/>
      <c r="B71" s="15" t="s">
        <v>177</v>
      </c>
      <c r="C71" s="16" t="s">
        <v>178</v>
      </c>
      <c r="D71" s="17" t="s">
        <v>422</v>
      </c>
      <c r="E71" s="17" t="s">
        <v>588</v>
      </c>
      <c r="F71" s="15" t="s">
        <v>7</v>
      </c>
      <c r="G71" s="18"/>
      <c r="H71" s="18" t="s">
        <v>6</v>
      </c>
      <c r="I71" s="18"/>
      <c r="J71" s="18"/>
      <c r="K71" s="18">
        <v>2244</v>
      </c>
    </row>
    <row r="72" spans="1:11">
      <c r="A72" s="198"/>
      <c r="B72" s="77" t="s">
        <v>179</v>
      </c>
      <c r="C72" s="78"/>
      <c r="D72" s="78"/>
      <c r="E72" s="78"/>
      <c r="F72" s="78"/>
      <c r="G72" s="78"/>
      <c r="H72" s="78"/>
      <c r="I72" s="78"/>
      <c r="J72" s="78"/>
      <c r="K72" s="79"/>
    </row>
    <row r="73" spans="1:11" ht="45">
      <c r="A73" s="198"/>
      <c r="B73" s="15" t="s">
        <v>183</v>
      </c>
      <c r="C73" s="16" t="s">
        <v>184</v>
      </c>
      <c r="D73" s="17" t="s">
        <v>423</v>
      </c>
      <c r="E73" s="17" t="s">
        <v>569</v>
      </c>
      <c r="F73" s="15" t="s">
        <v>7</v>
      </c>
      <c r="G73" s="18"/>
      <c r="H73" s="18"/>
      <c r="I73" s="18" t="s">
        <v>6</v>
      </c>
      <c r="J73" s="18"/>
      <c r="K73" s="18">
        <v>27795</v>
      </c>
    </row>
    <row r="74" spans="1:11" ht="60">
      <c r="A74" s="198"/>
      <c r="B74" s="15" t="s">
        <v>185</v>
      </c>
      <c r="C74" s="16" t="s">
        <v>424</v>
      </c>
      <c r="D74" s="17" t="s">
        <v>64</v>
      </c>
      <c r="E74" s="17" t="s">
        <v>587</v>
      </c>
      <c r="F74" s="15" t="s">
        <v>7</v>
      </c>
      <c r="G74" s="18"/>
      <c r="H74" s="18"/>
      <c r="I74" s="18" t="s">
        <v>6</v>
      </c>
      <c r="J74" s="18"/>
      <c r="K74" s="18">
        <v>6045.4125000000004</v>
      </c>
    </row>
    <row r="75" spans="1:11" ht="45">
      <c r="A75" s="198"/>
      <c r="B75" s="15" t="s">
        <v>188</v>
      </c>
      <c r="C75" s="16" t="s">
        <v>189</v>
      </c>
      <c r="D75" s="17" t="s">
        <v>426</v>
      </c>
      <c r="E75" s="17" t="s">
        <v>569</v>
      </c>
      <c r="F75" s="15" t="s">
        <v>7</v>
      </c>
      <c r="G75" s="18"/>
      <c r="H75" s="18"/>
      <c r="I75" s="18" t="s">
        <v>6</v>
      </c>
      <c r="J75" s="18"/>
      <c r="K75" s="18">
        <v>2866.9714285714285</v>
      </c>
    </row>
    <row r="76" spans="1:11" ht="60">
      <c r="A76" s="198"/>
      <c r="B76" s="15" t="s">
        <v>190</v>
      </c>
      <c r="C76" s="16" t="s">
        <v>427</v>
      </c>
      <c r="D76" s="17" t="s">
        <v>64</v>
      </c>
      <c r="E76" s="17" t="s">
        <v>587</v>
      </c>
      <c r="F76" s="15" t="s">
        <v>7</v>
      </c>
      <c r="G76" s="18"/>
      <c r="H76" s="18"/>
      <c r="I76" s="18" t="s">
        <v>6</v>
      </c>
      <c r="J76" s="18"/>
      <c r="K76" s="18">
        <v>623.56628571428575</v>
      </c>
    </row>
    <row r="77" spans="1:11" ht="45">
      <c r="A77" s="198"/>
      <c r="B77" s="15" t="s">
        <v>194</v>
      </c>
      <c r="C77" s="16" t="s">
        <v>195</v>
      </c>
      <c r="D77" s="17" t="s">
        <v>428</v>
      </c>
      <c r="E77" s="17" t="s">
        <v>569</v>
      </c>
      <c r="F77" s="15" t="s">
        <v>7</v>
      </c>
      <c r="G77" s="18"/>
      <c r="H77" s="18" t="s">
        <v>6</v>
      </c>
      <c r="I77" s="18"/>
      <c r="J77" s="18"/>
      <c r="K77" s="18">
        <v>8857.3219047619041</v>
      </c>
    </row>
    <row r="78" spans="1:11" ht="60">
      <c r="A78" s="198"/>
      <c r="B78" s="15" t="s">
        <v>196</v>
      </c>
      <c r="C78" s="16" t="s">
        <v>429</v>
      </c>
      <c r="D78" s="17" t="s">
        <v>64</v>
      </c>
      <c r="E78" s="17" t="s">
        <v>587</v>
      </c>
      <c r="F78" s="15" t="s">
        <v>7</v>
      </c>
      <c r="G78" s="18"/>
      <c r="H78" s="18" t="s">
        <v>6</v>
      </c>
      <c r="I78" s="18"/>
      <c r="J78" s="18"/>
      <c r="K78" s="18">
        <v>1926.4675142857141</v>
      </c>
    </row>
    <row r="79" spans="1:11" ht="60">
      <c r="A79" s="198"/>
      <c r="B79" s="15" t="s">
        <v>197</v>
      </c>
      <c r="C79" s="16" t="s">
        <v>198</v>
      </c>
      <c r="D79" s="17" t="s">
        <v>430</v>
      </c>
      <c r="E79" s="17" t="s">
        <v>571</v>
      </c>
      <c r="F79" s="15" t="s">
        <v>7</v>
      </c>
      <c r="G79" s="18" t="s">
        <v>6</v>
      </c>
      <c r="H79" s="18"/>
      <c r="I79" s="18"/>
      <c r="J79" s="18"/>
      <c r="K79" s="18">
        <v>32223.333333333332</v>
      </c>
    </row>
    <row r="80" spans="1:11" ht="60">
      <c r="A80" s="198"/>
      <c r="B80" s="15" t="s">
        <v>199</v>
      </c>
      <c r="C80" s="16" t="s">
        <v>431</v>
      </c>
      <c r="D80" s="17" t="s">
        <v>64</v>
      </c>
      <c r="E80" s="17" t="s">
        <v>587</v>
      </c>
      <c r="F80" s="15" t="s">
        <v>7</v>
      </c>
      <c r="G80" s="18" t="s">
        <v>6</v>
      </c>
      <c r="H80" s="18"/>
      <c r="I80" s="18"/>
      <c r="J80" s="18"/>
      <c r="K80" s="18">
        <v>7008.5749999999998</v>
      </c>
    </row>
    <row r="81" spans="1:11" ht="75">
      <c r="A81" s="198"/>
      <c r="B81" s="15" t="s">
        <v>200</v>
      </c>
      <c r="C81" s="16" t="s">
        <v>201</v>
      </c>
      <c r="D81" s="17" t="s">
        <v>432</v>
      </c>
      <c r="E81" s="17" t="s">
        <v>571</v>
      </c>
      <c r="F81" s="15" t="s">
        <v>7</v>
      </c>
      <c r="G81" s="18" t="s">
        <v>6</v>
      </c>
      <c r="H81" s="18"/>
      <c r="I81" s="18"/>
      <c r="J81" s="18"/>
      <c r="K81" s="18">
        <v>1308.3000000000002</v>
      </c>
    </row>
    <row r="82" spans="1:11" ht="60">
      <c r="A82" s="198"/>
      <c r="B82" s="15" t="s">
        <v>202</v>
      </c>
      <c r="C82" s="16" t="s">
        <v>433</v>
      </c>
      <c r="D82" s="17" t="s">
        <v>64</v>
      </c>
      <c r="E82" s="17" t="s">
        <v>587</v>
      </c>
      <c r="F82" s="15" t="s">
        <v>7</v>
      </c>
      <c r="G82" s="18" t="s">
        <v>6</v>
      </c>
      <c r="H82" s="18"/>
      <c r="I82" s="18"/>
      <c r="J82" s="18"/>
      <c r="K82" s="18">
        <v>284.55525000000006</v>
      </c>
    </row>
    <row r="83" spans="1:11" ht="60">
      <c r="A83" s="198"/>
      <c r="B83" s="15" t="s">
        <v>203</v>
      </c>
      <c r="C83" s="16" t="s">
        <v>204</v>
      </c>
      <c r="D83" s="17" t="s">
        <v>205</v>
      </c>
      <c r="E83" s="17" t="s">
        <v>571</v>
      </c>
      <c r="F83" s="15" t="s">
        <v>7</v>
      </c>
      <c r="G83" s="18" t="s">
        <v>6</v>
      </c>
      <c r="H83" s="18"/>
      <c r="I83" s="18"/>
      <c r="J83" s="18"/>
      <c r="K83" s="18">
        <v>33354</v>
      </c>
    </row>
    <row r="84" spans="1:11" ht="60">
      <c r="A84" s="198"/>
      <c r="B84" s="15" t="s">
        <v>206</v>
      </c>
      <c r="C84" s="16" t="s">
        <v>434</v>
      </c>
      <c r="D84" s="17" t="s">
        <v>64</v>
      </c>
      <c r="E84" s="17" t="s">
        <v>587</v>
      </c>
      <c r="F84" s="15" t="s">
        <v>7</v>
      </c>
      <c r="G84" s="18" t="s">
        <v>6</v>
      </c>
      <c r="H84" s="18"/>
      <c r="I84" s="18"/>
      <c r="J84" s="18"/>
      <c r="K84" s="18">
        <v>7254.4950000000008</v>
      </c>
    </row>
    <row r="85" spans="1:11" ht="75">
      <c r="A85" s="198"/>
      <c r="B85" s="15" t="s">
        <v>207</v>
      </c>
      <c r="C85" s="16" t="s">
        <v>208</v>
      </c>
      <c r="D85" s="17" t="s">
        <v>209</v>
      </c>
      <c r="E85" s="17" t="s">
        <v>571</v>
      </c>
      <c r="F85" s="15" t="s">
        <v>7</v>
      </c>
      <c r="G85" s="18" t="s">
        <v>6</v>
      </c>
      <c r="H85" s="18"/>
      <c r="I85" s="18"/>
      <c r="J85" s="18"/>
      <c r="K85" s="18">
        <v>39920</v>
      </c>
    </row>
    <row r="86" spans="1:11" ht="60">
      <c r="A86" s="198"/>
      <c r="B86" s="15" t="s">
        <v>210</v>
      </c>
      <c r="C86" s="16" t="s">
        <v>435</v>
      </c>
      <c r="D86" s="17" t="s">
        <v>64</v>
      </c>
      <c r="E86" s="17" t="s">
        <v>587</v>
      </c>
      <c r="F86" s="15" t="s">
        <v>7</v>
      </c>
      <c r="G86" s="18" t="s">
        <v>6</v>
      </c>
      <c r="H86" s="18"/>
      <c r="I86" s="18"/>
      <c r="J86" s="18"/>
      <c r="K86" s="18">
        <v>8682.6</v>
      </c>
    </row>
    <row r="87" spans="1:11" ht="90">
      <c r="A87" s="198"/>
      <c r="B87" s="26" t="s">
        <v>211</v>
      </c>
      <c r="C87" s="28" t="s">
        <v>212</v>
      </c>
      <c r="D87" s="17" t="s">
        <v>436</v>
      </c>
      <c r="E87" s="17" t="s">
        <v>564</v>
      </c>
      <c r="F87" s="15" t="s">
        <v>10</v>
      </c>
      <c r="G87" s="18"/>
      <c r="H87" s="18"/>
      <c r="I87" s="18" t="s">
        <v>6</v>
      </c>
      <c r="J87" s="18"/>
      <c r="K87" s="18">
        <v>9640</v>
      </c>
    </row>
    <row r="88" spans="1:11" ht="51" customHeight="1">
      <c r="A88" s="198"/>
      <c r="B88" s="26" t="s">
        <v>213</v>
      </c>
      <c r="C88" s="28" t="s">
        <v>214</v>
      </c>
      <c r="D88" s="17" t="s">
        <v>437</v>
      </c>
      <c r="E88" s="17" t="s">
        <v>559</v>
      </c>
      <c r="F88" s="15" t="s">
        <v>10</v>
      </c>
      <c r="G88" s="18"/>
      <c r="H88" s="18"/>
      <c r="I88" s="18"/>
      <c r="J88" s="18" t="s">
        <v>6</v>
      </c>
      <c r="K88" s="18">
        <v>15204</v>
      </c>
    </row>
    <row r="89" spans="1:11" ht="75">
      <c r="A89" s="198"/>
      <c r="B89" s="26" t="s">
        <v>215</v>
      </c>
      <c r="C89" s="16" t="s">
        <v>216</v>
      </c>
      <c r="D89" s="28" t="s">
        <v>438</v>
      </c>
      <c r="E89" s="17" t="s">
        <v>583</v>
      </c>
      <c r="F89" s="26" t="s">
        <v>7</v>
      </c>
      <c r="G89" s="18" t="s">
        <v>6</v>
      </c>
      <c r="H89" s="18" t="s">
        <v>6</v>
      </c>
      <c r="I89" s="18" t="s">
        <v>6</v>
      </c>
      <c r="J89" s="18" t="s">
        <v>6</v>
      </c>
      <c r="K89" s="18">
        <v>11000</v>
      </c>
    </row>
    <row r="90" spans="1:11">
      <c r="A90" s="198"/>
      <c r="B90" s="77" t="s">
        <v>439</v>
      </c>
      <c r="C90" s="78"/>
      <c r="D90" s="78"/>
      <c r="E90" s="78"/>
      <c r="F90" s="78"/>
      <c r="G90" s="78"/>
      <c r="H90" s="78"/>
      <c r="I90" s="78"/>
      <c r="J90" s="78"/>
      <c r="K90" s="79"/>
    </row>
    <row r="91" spans="1:11" ht="75">
      <c r="A91" s="198"/>
      <c r="B91" s="22" t="s">
        <v>217</v>
      </c>
      <c r="C91" s="16" t="s">
        <v>218</v>
      </c>
      <c r="D91" s="17" t="s">
        <v>440</v>
      </c>
      <c r="E91" s="17" t="s">
        <v>571</v>
      </c>
      <c r="F91" s="15" t="s">
        <v>7</v>
      </c>
      <c r="G91" s="18" t="s">
        <v>6</v>
      </c>
      <c r="H91" s="18"/>
      <c r="I91" s="18"/>
      <c r="J91" s="18"/>
      <c r="K91" s="18">
        <v>6440.2800000000007</v>
      </c>
    </row>
    <row r="92" spans="1:11" ht="60">
      <c r="A92" s="198"/>
      <c r="B92" s="22" t="s">
        <v>219</v>
      </c>
      <c r="C92" s="16" t="s">
        <v>441</v>
      </c>
      <c r="D92" s="17" t="s">
        <v>64</v>
      </c>
      <c r="E92" s="17" t="s">
        <v>587</v>
      </c>
      <c r="F92" s="15" t="s">
        <v>7</v>
      </c>
      <c r="G92" s="18" t="s">
        <v>6</v>
      </c>
      <c r="H92" s="18"/>
      <c r="I92" s="18"/>
      <c r="J92" s="18"/>
      <c r="K92" s="18">
        <v>1400.7609</v>
      </c>
    </row>
    <row r="93" spans="1:11" ht="75">
      <c r="A93" s="198"/>
      <c r="B93" s="15" t="s">
        <v>220</v>
      </c>
      <c r="C93" s="16" t="s">
        <v>221</v>
      </c>
      <c r="D93" s="17" t="s">
        <v>442</v>
      </c>
      <c r="E93" s="17" t="s">
        <v>571</v>
      </c>
      <c r="F93" s="15" t="s">
        <v>7</v>
      </c>
      <c r="G93" s="18" t="s">
        <v>6</v>
      </c>
      <c r="H93" s="18"/>
      <c r="I93" s="18"/>
      <c r="J93" s="18"/>
      <c r="K93" s="18">
        <v>26264.800000000003</v>
      </c>
    </row>
    <row r="94" spans="1:11" ht="60">
      <c r="A94" s="198"/>
      <c r="B94" s="15" t="s">
        <v>222</v>
      </c>
      <c r="C94" s="16" t="s">
        <v>443</v>
      </c>
      <c r="D94" s="17" t="s">
        <v>64</v>
      </c>
      <c r="E94" s="17" t="s">
        <v>587</v>
      </c>
      <c r="F94" s="15" t="s">
        <v>7</v>
      </c>
      <c r="G94" s="18" t="s">
        <v>6</v>
      </c>
      <c r="H94" s="18"/>
      <c r="I94" s="18"/>
      <c r="J94" s="18"/>
      <c r="K94" s="18">
        <v>5712.594000000001</v>
      </c>
    </row>
    <row r="95" spans="1:11" ht="60">
      <c r="A95" s="198"/>
      <c r="B95" s="15" t="s">
        <v>223</v>
      </c>
      <c r="C95" s="16" t="s">
        <v>224</v>
      </c>
      <c r="D95" s="17" t="s">
        <v>225</v>
      </c>
      <c r="E95" s="17" t="s">
        <v>576</v>
      </c>
      <c r="F95" s="15" t="s">
        <v>7</v>
      </c>
      <c r="G95" s="18" t="s">
        <v>6</v>
      </c>
      <c r="H95" s="18"/>
      <c r="I95" s="18"/>
      <c r="J95" s="18"/>
      <c r="K95" s="18">
        <v>505133.86560000002</v>
      </c>
    </row>
    <row r="96" spans="1:11" ht="60">
      <c r="A96" s="198"/>
      <c r="B96" s="15" t="s">
        <v>226</v>
      </c>
      <c r="C96" s="16" t="s">
        <v>444</v>
      </c>
      <c r="D96" s="17" t="s">
        <v>88</v>
      </c>
      <c r="E96" s="17" t="s">
        <v>587</v>
      </c>
      <c r="F96" s="15" t="s">
        <v>7</v>
      </c>
      <c r="G96" s="18" t="s">
        <v>6</v>
      </c>
      <c r="H96" s="18"/>
      <c r="I96" s="18"/>
      <c r="J96" s="18"/>
      <c r="K96" s="18">
        <v>126283.4664</v>
      </c>
    </row>
    <row r="97" spans="1:11" ht="90">
      <c r="A97" s="198"/>
      <c r="B97" s="15" t="s">
        <v>445</v>
      </c>
      <c r="C97" s="16" t="s">
        <v>446</v>
      </c>
      <c r="D97" s="17" t="s">
        <v>447</v>
      </c>
      <c r="E97" s="17" t="s">
        <v>571</v>
      </c>
      <c r="F97" s="15" t="s">
        <v>7</v>
      </c>
      <c r="G97" s="18" t="s">
        <v>6</v>
      </c>
      <c r="H97" s="18" t="s">
        <v>6</v>
      </c>
      <c r="I97" s="18" t="s">
        <v>6</v>
      </c>
      <c r="J97" s="18" t="s">
        <v>6</v>
      </c>
      <c r="K97" s="18">
        <v>8766.2898519399114</v>
      </c>
    </row>
    <row r="98" spans="1:11" ht="90">
      <c r="A98" s="198"/>
      <c r="B98" s="15" t="s">
        <v>448</v>
      </c>
      <c r="C98" s="16" t="s">
        <v>449</v>
      </c>
      <c r="D98" s="17" t="s">
        <v>64</v>
      </c>
      <c r="E98" s="17" t="s">
        <v>587</v>
      </c>
      <c r="F98" s="15" t="s">
        <v>7</v>
      </c>
      <c r="G98" s="18" t="s">
        <v>6</v>
      </c>
      <c r="H98" s="18" t="s">
        <v>6</v>
      </c>
      <c r="I98" s="18" t="s">
        <v>6</v>
      </c>
      <c r="J98" s="18" t="s">
        <v>6</v>
      </c>
      <c r="K98" s="18">
        <v>1906.6680427969309</v>
      </c>
    </row>
    <row r="99" spans="1:11" ht="90">
      <c r="A99" s="198"/>
      <c r="B99" s="15" t="s">
        <v>450</v>
      </c>
      <c r="C99" s="16" t="s">
        <v>227</v>
      </c>
      <c r="D99" s="17" t="s">
        <v>228</v>
      </c>
      <c r="E99" s="17" t="s">
        <v>589</v>
      </c>
      <c r="F99" s="15" t="s">
        <v>7</v>
      </c>
      <c r="G99" s="18" t="s">
        <v>6</v>
      </c>
      <c r="H99" s="18" t="s">
        <v>6</v>
      </c>
      <c r="I99" s="18" t="s">
        <v>6</v>
      </c>
      <c r="J99" s="18" t="s">
        <v>6</v>
      </c>
      <c r="K99" s="18">
        <v>15714.434210526315</v>
      </c>
    </row>
    <row r="100" spans="1:11" ht="45">
      <c r="A100" s="198"/>
      <c r="B100" s="15" t="s">
        <v>459</v>
      </c>
      <c r="C100" s="16" t="s">
        <v>460</v>
      </c>
      <c r="D100" s="17" t="s">
        <v>461</v>
      </c>
      <c r="E100" s="17" t="s">
        <v>590</v>
      </c>
      <c r="F100" s="15" t="s">
        <v>7</v>
      </c>
      <c r="G100" s="18" t="s">
        <v>6</v>
      </c>
      <c r="H100" s="18"/>
      <c r="I100" s="18"/>
      <c r="J100" s="18"/>
      <c r="K100" s="18">
        <v>7000</v>
      </c>
    </row>
    <row r="101" spans="1:11" ht="60">
      <c r="A101" s="198"/>
      <c r="B101" s="15" t="s">
        <v>462</v>
      </c>
      <c r="C101" s="16" t="s">
        <v>463</v>
      </c>
      <c r="D101" s="17" t="s">
        <v>64</v>
      </c>
      <c r="E101" s="17" t="s">
        <v>587</v>
      </c>
      <c r="F101" s="15" t="s">
        <v>7</v>
      </c>
      <c r="G101" s="18" t="s">
        <v>6</v>
      </c>
      <c r="H101" s="18"/>
      <c r="I101" s="18"/>
      <c r="J101" s="18"/>
      <c r="K101" s="18">
        <v>1522.5</v>
      </c>
    </row>
    <row r="102" spans="1:11" ht="45">
      <c r="A102" s="198"/>
      <c r="B102" s="15" t="s">
        <v>229</v>
      </c>
      <c r="C102" s="16" t="s">
        <v>230</v>
      </c>
      <c r="D102" s="17" t="s">
        <v>231</v>
      </c>
      <c r="E102" s="17" t="s">
        <v>571</v>
      </c>
      <c r="F102" s="15" t="s">
        <v>7</v>
      </c>
      <c r="G102" s="18" t="s">
        <v>6</v>
      </c>
      <c r="H102" s="18"/>
      <c r="I102" s="18"/>
      <c r="J102" s="18"/>
      <c r="K102" s="18">
        <v>55200</v>
      </c>
    </row>
    <row r="103" spans="1:11" ht="60">
      <c r="A103" s="198"/>
      <c r="B103" s="22" t="s">
        <v>238</v>
      </c>
      <c r="C103" s="16" t="s">
        <v>239</v>
      </c>
      <c r="D103" s="17" t="s">
        <v>64</v>
      </c>
      <c r="E103" s="17" t="s">
        <v>587</v>
      </c>
      <c r="F103" s="15" t="s">
        <v>7</v>
      </c>
      <c r="G103" s="18" t="s">
        <v>6</v>
      </c>
      <c r="H103" s="18"/>
      <c r="I103" s="18"/>
      <c r="J103" s="18"/>
      <c r="K103" s="18">
        <v>12006</v>
      </c>
    </row>
    <row r="104" spans="1:11">
      <c r="A104" s="198"/>
      <c r="B104" s="77" t="s">
        <v>240</v>
      </c>
      <c r="C104" s="78"/>
      <c r="D104" s="78"/>
      <c r="E104" s="78"/>
      <c r="F104" s="78"/>
      <c r="G104" s="78"/>
      <c r="H104" s="78"/>
      <c r="I104" s="78"/>
      <c r="J104" s="78"/>
      <c r="K104" s="79"/>
    </row>
    <row r="105" spans="1:11" ht="75">
      <c r="A105" s="198"/>
      <c r="B105" s="22" t="s">
        <v>241</v>
      </c>
      <c r="C105" s="16" t="s">
        <v>469</v>
      </c>
      <c r="D105" s="17" t="s">
        <v>470</v>
      </c>
      <c r="E105" s="17" t="s">
        <v>604</v>
      </c>
      <c r="F105" s="22" t="s">
        <v>92</v>
      </c>
      <c r="G105" s="18" t="s">
        <v>6</v>
      </c>
      <c r="H105" s="18" t="s">
        <v>6</v>
      </c>
      <c r="I105" s="18" t="s">
        <v>6</v>
      </c>
      <c r="J105" s="18" t="s">
        <v>6</v>
      </c>
      <c r="K105" s="18">
        <v>21583.157894736843</v>
      </c>
    </row>
    <row r="106" spans="1:11" ht="75">
      <c r="A106" s="198"/>
      <c r="B106" s="22" t="s">
        <v>242</v>
      </c>
      <c r="C106" s="16" t="s">
        <v>243</v>
      </c>
      <c r="D106" s="17" t="s">
        <v>471</v>
      </c>
      <c r="E106" s="17" t="s">
        <v>600</v>
      </c>
      <c r="F106" s="22" t="s">
        <v>92</v>
      </c>
      <c r="G106" s="18" t="s">
        <v>6</v>
      </c>
      <c r="H106" s="18" t="s">
        <v>6</v>
      </c>
      <c r="I106" s="18" t="s">
        <v>6</v>
      </c>
      <c r="J106" s="18" t="s">
        <v>6</v>
      </c>
      <c r="K106" s="18">
        <v>25676.9568</v>
      </c>
    </row>
    <row r="107" spans="1:11" ht="45">
      <c r="A107" s="198"/>
      <c r="B107" s="22" t="s">
        <v>473</v>
      </c>
      <c r="C107" s="16" t="s">
        <v>474</v>
      </c>
      <c r="D107" s="17" t="s">
        <v>95</v>
      </c>
      <c r="E107" s="17" t="s">
        <v>601</v>
      </c>
      <c r="F107" s="22" t="s">
        <v>92</v>
      </c>
      <c r="G107" s="18"/>
      <c r="H107" s="18" t="s">
        <v>6</v>
      </c>
      <c r="I107" s="18" t="s">
        <v>6</v>
      </c>
      <c r="J107" s="18" t="s">
        <v>6</v>
      </c>
      <c r="K107" s="18">
        <v>2538.9</v>
      </c>
    </row>
    <row r="108" spans="1:11" ht="75">
      <c r="A108" s="198"/>
      <c r="B108" s="22" t="s">
        <v>246</v>
      </c>
      <c r="C108" s="16" t="s">
        <v>247</v>
      </c>
      <c r="D108" s="17" t="s">
        <v>248</v>
      </c>
      <c r="E108" s="17" t="s">
        <v>601</v>
      </c>
      <c r="F108" s="22" t="s">
        <v>92</v>
      </c>
      <c r="G108" s="18" t="s">
        <v>6</v>
      </c>
      <c r="H108" s="18" t="s">
        <v>6</v>
      </c>
      <c r="I108" s="18" t="s">
        <v>6</v>
      </c>
      <c r="J108" s="18" t="s">
        <v>6</v>
      </c>
      <c r="K108" s="18">
        <v>24631.57894736842</v>
      </c>
    </row>
    <row r="109" spans="1:11" ht="45">
      <c r="A109" s="198"/>
      <c r="B109" s="32" t="s">
        <v>251</v>
      </c>
      <c r="C109" s="27" t="s">
        <v>252</v>
      </c>
      <c r="D109" s="17" t="s">
        <v>253</v>
      </c>
      <c r="E109" s="17" t="s">
        <v>605</v>
      </c>
      <c r="F109" s="22" t="s">
        <v>92</v>
      </c>
      <c r="G109" s="18" t="s">
        <v>6</v>
      </c>
      <c r="H109" s="18" t="s">
        <v>6</v>
      </c>
      <c r="I109" s="18" t="s">
        <v>6</v>
      </c>
      <c r="J109" s="18" t="s">
        <v>6</v>
      </c>
      <c r="K109" s="18">
        <v>2042.1052631578946</v>
      </c>
    </row>
    <row r="110" spans="1:11">
      <c r="A110" s="87" t="s">
        <v>630</v>
      </c>
      <c r="B110" s="88"/>
      <c r="C110" s="88"/>
      <c r="D110" s="88"/>
      <c r="E110" s="88"/>
      <c r="F110" s="88"/>
      <c r="G110" s="88"/>
      <c r="H110" s="88"/>
      <c r="I110" s="88"/>
      <c r="J110" s="88"/>
      <c r="K110" s="89"/>
    </row>
    <row r="111" spans="1:11" ht="45">
      <c r="A111" s="194"/>
      <c r="B111" s="33" t="s">
        <v>254</v>
      </c>
      <c r="C111" s="20" t="s">
        <v>255</v>
      </c>
      <c r="D111" s="34" t="s">
        <v>256</v>
      </c>
      <c r="E111" s="17" t="s">
        <v>593</v>
      </c>
      <c r="F111" s="35" t="s">
        <v>7</v>
      </c>
      <c r="G111" s="18" t="s">
        <v>6</v>
      </c>
      <c r="H111" s="18" t="s">
        <v>6</v>
      </c>
      <c r="I111" s="18" t="s">
        <v>6</v>
      </c>
      <c r="J111" s="18" t="s">
        <v>6</v>
      </c>
      <c r="K111" s="18">
        <v>145377.24000000002</v>
      </c>
    </row>
    <row r="112" spans="1:11" ht="60">
      <c r="A112" s="194"/>
      <c r="B112" s="33" t="s">
        <v>257</v>
      </c>
      <c r="C112" s="20" t="s">
        <v>258</v>
      </c>
      <c r="D112" s="34" t="s">
        <v>476</v>
      </c>
      <c r="E112" s="17" t="s">
        <v>594</v>
      </c>
      <c r="F112" s="35" t="s">
        <v>7</v>
      </c>
      <c r="G112" s="18" t="s">
        <v>6</v>
      </c>
      <c r="H112" s="18" t="s">
        <v>6</v>
      </c>
      <c r="I112" s="18" t="s">
        <v>6</v>
      </c>
      <c r="J112" s="18" t="s">
        <v>6</v>
      </c>
      <c r="K112" s="18">
        <v>7688</v>
      </c>
    </row>
    <row r="113" spans="1:12" ht="75">
      <c r="A113" s="194"/>
      <c r="B113" s="33" t="s">
        <v>259</v>
      </c>
      <c r="C113" s="20" t="s">
        <v>260</v>
      </c>
      <c r="D113" s="34" t="s">
        <v>261</v>
      </c>
      <c r="E113" s="17" t="s">
        <v>595</v>
      </c>
      <c r="F113" s="35" t="s">
        <v>7</v>
      </c>
      <c r="G113" s="18" t="s">
        <v>6</v>
      </c>
      <c r="H113" s="18" t="s">
        <v>6</v>
      </c>
      <c r="I113" s="18" t="s">
        <v>6</v>
      </c>
      <c r="J113" s="18" t="s">
        <v>6</v>
      </c>
      <c r="K113" s="18">
        <v>52179.12</v>
      </c>
    </row>
    <row r="114" spans="1:12" ht="60">
      <c r="A114" s="194"/>
      <c r="B114" s="33" t="s">
        <v>262</v>
      </c>
      <c r="C114" s="20" t="s">
        <v>263</v>
      </c>
      <c r="D114" s="34" t="s">
        <v>264</v>
      </c>
      <c r="E114" s="17" t="s">
        <v>596</v>
      </c>
      <c r="F114" s="35" t="s">
        <v>7</v>
      </c>
      <c r="G114" s="18" t="s">
        <v>6</v>
      </c>
      <c r="H114" s="18" t="s">
        <v>6</v>
      </c>
      <c r="I114" s="18" t="s">
        <v>6</v>
      </c>
      <c r="J114" s="18" t="s">
        <v>6</v>
      </c>
      <c r="K114" s="18">
        <v>9600</v>
      </c>
    </row>
    <row r="115" spans="1:12" ht="45">
      <c r="A115" s="194"/>
      <c r="B115" s="33" t="s">
        <v>265</v>
      </c>
      <c r="C115" s="36" t="s">
        <v>266</v>
      </c>
      <c r="D115" s="34" t="s">
        <v>477</v>
      </c>
      <c r="E115" s="17" t="s">
        <v>597</v>
      </c>
      <c r="F115" s="15" t="s">
        <v>7</v>
      </c>
      <c r="G115" s="18"/>
      <c r="H115" s="18"/>
      <c r="I115" s="18" t="s">
        <v>6</v>
      </c>
      <c r="J115" s="18"/>
      <c r="K115" s="18">
        <v>2000</v>
      </c>
    </row>
    <row r="116" spans="1:12" ht="45">
      <c r="A116" s="194"/>
      <c r="B116" s="33" t="s">
        <v>269</v>
      </c>
      <c r="C116" s="36" t="s">
        <v>270</v>
      </c>
      <c r="D116" s="34" t="s">
        <v>271</v>
      </c>
      <c r="E116" s="17" t="s">
        <v>582</v>
      </c>
      <c r="F116" s="15" t="s">
        <v>7</v>
      </c>
      <c r="G116" s="18"/>
      <c r="H116" s="18" t="s">
        <v>6</v>
      </c>
      <c r="I116" s="18"/>
      <c r="J116" s="18" t="s">
        <v>6</v>
      </c>
      <c r="K116" s="18">
        <v>22812</v>
      </c>
    </row>
    <row r="117" spans="1:12" ht="60">
      <c r="A117" s="194"/>
      <c r="B117" s="33" t="s">
        <v>272</v>
      </c>
      <c r="C117" s="36" t="s">
        <v>273</v>
      </c>
      <c r="D117" s="34" t="s">
        <v>479</v>
      </c>
      <c r="E117" s="17" t="s">
        <v>588</v>
      </c>
      <c r="F117" s="15" t="s">
        <v>7</v>
      </c>
      <c r="G117" s="18"/>
      <c r="H117" s="18"/>
      <c r="I117" s="18" t="s">
        <v>6</v>
      </c>
      <c r="J117" s="18"/>
      <c r="K117" s="18">
        <v>8964</v>
      </c>
    </row>
    <row r="118" spans="1:12" ht="60">
      <c r="A118" s="194"/>
      <c r="B118" s="33" t="s">
        <v>276</v>
      </c>
      <c r="C118" s="20" t="s">
        <v>277</v>
      </c>
      <c r="D118" s="34" t="s">
        <v>481</v>
      </c>
      <c r="E118" s="17" t="s">
        <v>574</v>
      </c>
      <c r="F118" s="15" t="s">
        <v>7</v>
      </c>
      <c r="G118" s="18"/>
      <c r="H118" s="18"/>
      <c r="I118" s="18"/>
      <c r="J118" s="18" t="s">
        <v>6</v>
      </c>
      <c r="K118" s="18">
        <v>10000</v>
      </c>
    </row>
    <row r="119" spans="1:12" ht="45">
      <c r="A119" s="194"/>
      <c r="B119" s="33" t="s">
        <v>482</v>
      </c>
      <c r="C119" s="20" t="s">
        <v>278</v>
      </c>
      <c r="D119" s="34" t="s">
        <v>279</v>
      </c>
      <c r="E119" s="17" t="s">
        <v>599</v>
      </c>
      <c r="F119" s="35" t="s">
        <v>7</v>
      </c>
      <c r="G119" s="18"/>
      <c r="H119" s="18" t="s">
        <v>6</v>
      </c>
      <c r="I119" s="18"/>
      <c r="J119" s="18"/>
      <c r="K119" s="18">
        <v>26874.5</v>
      </c>
    </row>
    <row r="120" spans="1:12" ht="45">
      <c r="A120" s="194"/>
      <c r="B120" s="33" t="s">
        <v>483</v>
      </c>
      <c r="C120" s="20" t="s">
        <v>280</v>
      </c>
      <c r="D120" s="34" t="s">
        <v>281</v>
      </c>
      <c r="E120" s="17" t="s">
        <v>565</v>
      </c>
      <c r="F120" s="35" t="s">
        <v>10</v>
      </c>
      <c r="G120" s="18" t="s">
        <v>6</v>
      </c>
      <c r="H120" s="18" t="s">
        <v>6</v>
      </c>
      <c r="I120" s="18" t="s">
        <v>6</v>
      </c>
      <c r="J120" s="18" t="s">
        <v>6</v>
      </c>
      <c r="K120" s="18">
        <v>44000</v>
      </c>
    </row>
    <row r="121" spans="1:12" ht="45">
      <c r="A121" s="194"/>
      <c r="B121" s="33" t="s">
        <v>484</v>
      </c>
      <c r="C121" s="36" t="s">
        <v>282</v>
      </c>
      <c r="D121" s="34" t="s">
        <v>283</v>
      </c>
      <c r="E121" s="17" t="s">
        <v>566</v>
      </c>
      <c r="F121" s="35" t="s">
        <v>10</v>
      </c>
      <c r="G121" s="18" t="s">
        <v>6</v>
      </c>
      <c r="H121" s="18" t="s">
        <v>6</v>
      </c>
      <c r="I121" s="18" t="s">
        <v>6</v>
      </c>
      <c r="J121" s="18" t="s">
        <v>6</v>
      </c>
      <c r="K121" s="18">
        <v>17533.763333333336</v>
      </c>
      <c r="L121" s="90"/>
    </row>
    <row r="122" spans="1:12" s="90" customFormat="1" ht="75">
      <c r="A122" s="195"/>
      <c r="B122" s="44" t="s">
        <v>491</v>
      </c>
      <c r="C122" s="96" t="s">
        <v>492</v>
      </c>
      <c r="D122" s="20"/>
      <c r="E122" s="17" t="s">
        <v>613</v>
      </c>
      <c r="F122" s="33" t="s">
        <v>7</v>
      </c>
      <c r="G122" s="18" t="s">
        <v>6</v>
      </c>
      <c r="H122" s="18" t="s">
        <v>6</v>
      </c>
      <c r="I122" s="18" t="s">
        <v>6</v>
      </c>
      <c r="J122" s="18" t="s">
        <v>6</v>
      </c>
      <c r="K122" s="18">
        <v>209946.76288334493</v>
      </c>
      <c r="L122" s="86"/>
    </row>
    <row r="123" spans="1:12">
      <c r="A123" s="91"/>
      <c r="B123" s="97"/>
      <c r="C123" s="37" t="s">
        <v>493</v>
      </c>
      <c r="D123" s="38"/>
      <c r="E123" s="40"/>
      <c r="F123" s="40"/>
      <c r="G123" s="40">
        <v>2073456.1663261994</v>
      </c>
      <c r="H123" s="40">
        <v>304491.07642024232</v>
      </c>
      <c r="I123" s="40">
        <v>300754.41069395415</v>
      </c>
      <c r="J123" s="40">
        <v>530484.57920501917</v>
      </c>
      <c r="K123" s="40">
        <v>3209186.2326454199</v>
      </c>
    </row>
    <row r="124" spans="1:12">
      <c r="E124" s="98"/>
      <c r="F124" s="98"/>
      <c r="G124" s="98"/>
      <c r="H124" s="98"/>
    </row>
    <row r="125" spans="1:12">
      <c r="E125" s="99"/>
      <c r="F125" s="99"/>
      <c r="G125" s="99"/>
      <c r="H125" s="99"/>
    </row>
    <row r="126" spans="1:12">
      <c r="E126" s="99"/>
      <c r="F126" s="99"/>
      <c r="G126" s="99"/>
      <c r="H126" s="99"/>
    </row>
    <row r="127" spans="1:12">
      <c r="E127" s="99"/>
      <c r="F127" s="99"/>
      <c r="G127" s="99"/>
      <c r="H127" s="99"/>
    </row>
    <row r="128" spans="1:12">
      <c r="E128" s="99"/>
      <c r="F128" s="99"/>
      <c r="G128" s="99"/>
      <c r="H128" s="99"/>
    </row>
    <row r="129" spans="5:8">
      <c r="E129" s="99"/>
      <c r="F129" s="99"/>
      <c r="G129" s="99"/>
      <c r="H129" s="99"/>
    </row>
    <row r="130" spans="5:8">
      <c r="E130" s="99"/>
      <c r="F130" s="99"/>
      <c r="G130" s="99"/>
      <c r="H130" s="99"/>
    </row>
    <row r="131" spans="5:8">
      <c r="E131" s="99"/>
      <c r="F131" s="99"/>
      <c r="G131" s="99"/>
      <c r="H131" s="99"/>
    </row>
    <row r="132" spans="5:8">
      <c r="E132" s="99"/>
      <c r="F132" s="99"/>
      <c r="G132" s="99"/>
      <c r="H132" s="99"/>
    </row>
    <row r="133" spans="5:8">
      <c r="E133" s="99"/>
      <c r="F133" s="99"/>
      <c r="G133" s="99"/>
      <c r="H133" s="99"/>
    </row>
    <row r="134" spans="5:8">
      <c r="E134" s="99"/>
      <c r="F134" s="99"/>
      <c r="G134" s="99"/>
      <c r="H134" s="99"/>
    </row>
    <row r="135" spans="5:8">
      <c r="E135" s="99"/>
      <c r="F135" s="99"/>
      <c r="G135" s="99"/>
      <c r="H135" s="99"/>
    </row>
    <row r="136" spans="5:8">
      <c r="E136" s="99"/>
      <c r="F136" s="99"/>
      <c r="G136" s="99"/>
      <c r="H136" s="99"/>
    </row>
    <row r="137" spans="5:8">
      <c r="E137" s="99"/>
      <c r="F137" s="99"/>
      <c r="G137" s="99"/>
      <c r="H137" s="99"/>
    </row>
    <row r="138" spans="5:8">
      <c r="E138" s="99"/>
      <c r="F138" s="99"/>
      <c r="G138" s="99"/>
      <c r="H138" s="99"/>
    </row>
    <row r="139" spans="5:8">
      <c r="E139" s="99"/>
      <c r="F139" s="99"/>
      <c r="G139" s="99"/>
      <c r="H139" s="99"/>
    </row>
    <row r="140" spans="5:8">
      <c r="E140" s="99"/>
      <c r="F140" s="99"/>
      <c r="G140" s="99"/>
      <c r="H140" s="99"/>
    </row>
    <row r="141" spans="5:8">
      <c r="E141" s="99"/>
      <c r="F141" s="99"/>
      <c r="G141" s="99"/>
      <c r="H141" s="99"/>
    </row>
    <row r="142" spans="5:8">
      <c r="E142" s="99"/>
      <c r="F142" s="99"/>
      <c r="G142" s="99"/>
      <c r="H142" s="99"/>
    </row>
    <row r="143" spans="5:8">
      <c r="E143" s="99"/>
      <c r="F143" s="99"/>
      <c r="G143" s="99"/>
      <c r="H143" s="99"/>
    </row>
    <row r="144" spans="5:8">
      <c r="E144" s="99"/>
      <c r="F144" s="99"/>
      <c r="G144" s="99"/>
      <c r="H144" s="99"/>
    </row>
    <row r="145" spans="5:8">
      <c r="E145" s="99"/>
      <c r="F145" s="99"/>
      <c r="G145" s="99"/>
      <c r="H145" s="99"/>
    </row>
    <row r="146" spans="5:8">
      <c r="E146" s="99"/>
      <c r="F146" s="99"/>
      <c r="G146" s="99"/>
      <c r="H146" s="99"/>
    </row>
    <row r="147" spans="5:8">
      <c r="E147" s="99"/>
      <c r="F147" s="99"/>
      <c r="G147" s="99"/>
      <c r="H147" s="99"/>
    </row>
    <row r="148" spans="5:8">
      <c r="E148" s="99"/>
      <c r="F148" s="99"/>
      <c r="G148" s="99"/>
      <c r="H148" s="99"/>
    </row>
    <row r="149" spans="5:8">
      <c r="E149" s="99"/>
      <c r="F149" s="99"/>
      <c r="G149" s="99"/>
      <c r="H149" s="99"/>
    </row>
    <row r="150" spans="5:8">
      <c r="E150" s="99"/>
      <c r="F150" s="99"/>
      <c r="G150" s="99"/>
      <c r="H150" s="99"/>
    </row>
    <row r="151" spans="5:8">
      <c r="E151" s="99"/>
      <c r="F151" s="99"/>
      <c r="G151" s="99"/>
      <c r="H151" s="99"/>
    </row>
    <row r="152" spans="5:8">
      <c r="E152" s="99"/>
      <c r="F152" s="99"/>
      <c r="G152" s="99"/>
      <c r="H152" s="99"/>
    </row>
    <row r="153" spans="5:8">
      <c r="E153" s="99"/>
      <c r="F153" s="99"/>
      <c r="G153" s="99"/>
      <c r="H153" s="99"/>
    </row>
    <row r="154" spans="5:8">
      <c r="E154" s="99"/>
      <c r="F154" s="99"/>
      <c r="G154" s="99"/>
      <c r="H154" s="99"/>
    </row>
    <row r="155" spans="5:8">
      <c r="G155" s="100"/>
      <c r="H155" s="100"/>
    </row>
    <row r="156" spans="5:8">
      <c r="G156" s="100"/>
      <c r="H156" s="100"/>
    </row>
    <row r="157" spans="5:8">
      <c r="G157" s="100"/>
      <c r="H157" s="100"/>
    </row>
    <row r="158" spans="5:8">
      <c r="G158" s="100"/>
      <c r="H158" s="100"/>
    </row>
    <row r="159" spans="5:8">
      <c r="G159" s="100"/>
      <c r="H159" s="100"/>
    </row>
    <row r="160" spans="5:8">
      <c r="G160" s="100"/>
      <c r="H160" s="100"/>
    </row>
    <row r="161" spans="7:8">
      <c r="G161" s="100"/>
      <c r="H161" s="100"/>
    </row>
    <row r="162" spans="7:8">
      <c r="G162" s="100"/>
      <c r="H162" s="100"/>
    </row>
    <row r="163" spans="7:8">
      <c r="G163" s="100"/>
      <c r="H163" s="100"/>
    </row>
    <row r="164" spans="7:8">
      <c r="G164" s="100"/>
      <c r="H164" s="100"/>
    </row>
    <row r="165" spans="7:8">
      <c r="G165" s="100"/>
      <c r="H165" s="100"/>
    </row>
    <row r="166" spans="7:8">
      <c r="G166" s="100"/>
      <c r="H166" s="100"/>
    </row>
    <row r="167" spans="7:8">
      <c r="G167" s="100"/>
      <c r="H167" s="100"/>
    </row>
    <row r="168" spans="7:8">
      <c r="G168" s="100"/>
      <c r="H168" s="100"/>
    </row>
    <row r="169" spans="7:8">
      <c r="G169" s="100"/>
      <c r="H169" s="100"/>
    </row>
    <row r="170" spans="7:8">
      <c r="G170" s="100"/>
      <c r="H170" s="100"/>
    </row>
    <row r="171" spans="7:8">
      <c r="G171" s="100"/>
      <c r="H171" s="100"/>
    </row>
    <row r="172" spans="7:8">
      <c r="G172" s="100"/>
      <c r="H172" s="100"/>
    </row>
    <row r="173" spans="7:8">
      <c r="G173" s="100"/>
      <c r="H173" s="100"/>
    </row>
    <row r="174" spans="7:8">
      <c r="G174" s="100"/>
      <c r="H174" s="100"/>
    </row>
    <row r="175" spans="7:8">
      <c r="G175" s="100"/>
      <c r="H175" s="100"/>
    </row>
    <row r="176" spans="7:8">
      <c r="H176" s="100"/>
    </row>
    <row r="177" spans="8:8">
      <c r="H177" s="100"/>
    </row>
    <row r="178" spans="8:8">
      <c r="H178" s="100"/>
    </row>
    <row r="179" spans="8:8">
      <c r="H179" s="100"/>
    </row>
    <row r="180" spans="8:8">
      <c r="H180" s="100"/>
    </row>
    <row r="181" spans="8:8">
      <c r="H181" s="100"/>
    </row>
    <row r="182" spans="8:8">
      <c r="H182" s="100"/>
    </row>
    <row r="183" spans="8:8">
      <c r="H183" s="100"/>
    </row>
    <row r="184" spans="8:8">
      <c r="H184" s="100"/>
    </row>
    <row r="185" spans="8:8">
      <c r="H185" s="100"/>
    </row>
    <row r="186" spans="8:8">
      <c r="H186" s="100"/>
    </row>
    <row r="187" spans="8:8">
      <c r="H187" s="100"/>
    </row>
    <row r="188" spans="8:8">
      <c r="H188" s="100"/>
    </row>
    <row r="189" spans="8:8">
      <c r="H189" s="100"/>
    </row>
    <row r="190" spans="8:8">
      <c r="H190" s="100"/>
    </row>
    <row r="191" spans="8:8">
      <c r="H191" s="100"/>
    </row>
    <row r="192" spans="8:8">
      <c r="H192" s="100"/>
    </row>
    <row r="193" spans="8:8">
      <c r="H193" s="100"/>
    </row>
    <row r="194" spans="8:8">
      <c r="H194" s="100"/>
    </row>
    <row r="195" spans="8:8">
      <c r="H195" s="100"/>
    </row>
    <row r="196" spans="8:8">
      <c r="H196" s="100"/>
    </row>
    <row r="197" spans="8:8">
      <c r="H197" s="100"/>
    </row>
    <row r="198" spans="8:8">
      <c r="H198" s="100"/>
    </row>
    <row r="199" spans="8:8">
      <c r="H199" s="100"/>
    </row>
    <row r="200" spans="8:8">
      <c r="H200" s="100"/>
    </row>
    <row r="201" spans="8:8">
      <c r="H201" s="100"/>
    </row>
    <row r="202" spans="8:8">
      <c r="H202" s="100"/>
    </row>
    <row r="203" spans="8:8">
      <c r="H203" s="100"/>
    </row>
    <row r="204" spans="8:8">
      <c r="H204" s="100"/>
    </row>
    <row r="205" spans="8:8">
      <c r="H205" s="100"/>
    </row>
    <row r="206" spans="8:8">
      <c r="H206" s="100"/>
    </row>
    <row r="207" spans="8:8">
      <c r="H207" s="100"/>
    </row>
    <row r="208" spans="8:8">
      <c r="H208" s="100"/>
    </row>
    <row r="209" spans="8:8">
      <c r="H209" s="100"/>
    </row>
    <row r="210" spans="8:8">
      <c r="H210" s="100"/>
    </row>
    <row r="211" spans="8:8">
      <c r="H211" s="100"/>
    </row>
    <row r="212" spans="8:8">
      <c r="H212" s="100"/>
    </row>
    <row r="213" spans="8:8">
      <c r="H213" s="100"/>
    </row>
    <row r="214" spans="8:8">
      <c r="H214" s="100"/>
    </row>
    <row r="215" spans="8:8">
      <c r="H215" s="100"/>
    </row>
    <row r="216" spans="8:8">
      <c r="H216" s="100"/>
    </row>
    <row r="217" spans="8:8">
      <c r="H217" s="100"/>
    </row>
    <row r="218" spans="8:8">
      <c r="H218" s="100"/>
    </row>
    <row r="219" spans="8:8">
      <c r="H219" s="100"/>
    </row>
    <row r="220" spans="8:8">
      <c r="H220" s="100"/>
    </row>
    <row r="221" spans="8:8">
      <c r="H221" s="100"/>
    </row>
    <row r="222" spans="8:8">
      <c r="H222" s="100"/>
    </row>
    <row r="223" spans="8:8">
      <c r="H223" s="100"/>
    </row>
    <row r="224" spans="8:8">
      <c r="H224" s="100"/>
    </row>
    <row r="225" spans="8:8">
      <c r="H225" s="100"/>
    </row>
    <row r="226" spans="8:8">
      <c r="H226" s="100"/>
    </row>
    <row r="227" spans="8:8">
      <c r="H227" s="100"/>
    </row>
    <row r="228" spans="8:8">
      <c r="H228" s="100"/>
    </row>
    <row r="229" spans="8:8">
      <c r="H229" s="100"/>
    </row>
    <row r="230" spans="8:8">
      <c r="H230" s="100"/>
    </row>
    <row r="231" spans="8:8">
      <c r="H231" s="100"/>
    </row>
    <row r="232" spans="8:8">
      <c r="H232" s="100"/>
    </row>
    <row r="233" spans="8:8">
      <c r="H233" s="100"/>
    </row>
    <row r="234" spans="8:8">
      <c r="H234" s="100"/>
    </row>
    <row r="235" spans="8:8">
      <c r="H235" s="100"/>
    </row>
    <row r="236" spans="8:8">
      <c r="H236" s="100"/>
    </row>
    <row r="237" spans="8:8">
      <c r="H237" s="100"/>
    </row>
    <row r="238" spans="8:8">
      <c r="H238" s="100"/>
    </row>
    <row r="239" spans="8:8">
      <c r="H239" s="100"/>
    </row>
    <row r="240" spans="8:8">
      <c r="H240" s="100"/>
    </row>
    <row r="241" spans="8:8">
      <c r="H241" s="100"/>
    </row>
    <row r="242" spans="8:8">
      <c r="H242" s="100"/>
    </row>
    <row r="243" spans="8:8">
      <c r="H243" s="100"/>
    </row>
    <row r="244" spans="8:8">
      <c r="H244" s="100"/>
    </row>
    <row r="245" spans="8:8">
      <c r="H245" s="100"/>
    </row>
    <row r="246" spans="8:8">
      <c r="H246" s="100"/>
    </row>
    <row r="247" spans="8:8">
      <c r="H247" s="100"/>
    </row>
    <row r="248" spans="8:8">
      <c r="H248" s="100"/>
    </row>
    <row r="249" spans="8:8">
      <c r="H249" s="100"/>
    </row>
    <row r="250" spans="8:8">
      <c r="H250" s="100"/>
    </row>
    <row r="251" spans="8:8">
      <c r="H251" s="100"/>
    </row>
    <row r="252" spans="8:8">
      <c r="H252" s="100"/>
    </row>
    <row r="253" spans="8:8">
      <c r="H253" s="100"/>
    </row>
    <row r="254" spans="8:8">
      <c r="H254" s="100"/>
    </row>
    <row r="255" spans="8:8">
      <c r="H255" s="100"/>
    </row>
    <row r="256" spans="8:8">
      <c r="H256" s="100"/>
    </row>
    <row r="257" spans="8:8">
      <c r="H257" s="100"/>
    </row>
    <row r="258" spans="8:8">
      <c r="H258" s="100"/>
    </row>
    <row r="259" spans="8:8">
      <c r="H259" s="100"/>
    </row>
    <row r="260" spans="8:8">
      <c r="H260" s="100"/>
    </row>
    <row r="261" spans="8:8">
      <c r="H261" s="100"/>
    </row>
    <row r="262" spans="8:8">
      <c r="H262" s="100"/>
    </row>
    <row r="263" spans="8:8">
      <c r="H263" s="100"/>
    </row>
    <row r="264" spans="8:8">
      <c r="H264" s="100"/>
    </row>
    <row r="265" spans="8:8">
      <c r="H265" s="100"/>
    </row>
    <row r="266" spans="8:8">
      <c r="H266" s="100"/>
    </row>
    <row r="267" spans="8:8">
      <c r="H267" s="100"/>
    </row>
    <row r="268" spans="8:8">
      <c r="H268" s="100"/>
    </row>
    <row r="269" spans="8:8">
      <c r="H269" s="100"/>
    </row>
    <row r="270" spans="8:8">
      <c r="H270" s="100"/>
    </row>
    <row r="271" spans="8:8">
      <c r="H271" s="100"/>
    </row>
    <row r="272" spans="8:8">
      <c r="H272" s="100"/>
    </row>
    <row r="273" spans="8:8">
      <c r="H273" s="100"/>
    </row>
    <row r="274" spans="8:8">
      <c r="H274" s="100"/>
    </row>
    <row r="275" spans="8:8">
      <c r="H275" s="100"/>
    </row>
    <row r="276" spans="8:8">
      <c r="H276" s="100"/>
    </row>
    <row r="277" spans="8:8">
      <c r="H277" s="100"/>
    </row>
    <row r="278" spans="8:8">
      <c r="H278" s="100"/>
    </row>
    <row r="279" spans="8:8">
      <c r="H279" s="100"/>
    </row>
    <row r="280" spans="8:8">
      <c r="H280" s="100"/>
    </row>
    <row r="281" spans="8:8">
      <c r="H281" s="100"/>
    </row>
    <row r="282" spans="8:8">
      <c r="H282" s="100"/>
    </row>
    <row r="283" spans="8:8">
      <c r="H283" s="100"/>
    </row>
    <row r="284" spans="8:8">
      <c r="H284" s="100"/>
    </row>
    <row r="285" spans="8:8">
      <c r="H285" s="100"/>
    </row>
    <row r="286" spans="8:8">
      <c r="H286" s="100"/>
    </row>
    <row r="287" spans="8:8">
      <c r="H287" s="100"/>
    </row>
    <row r="288" spans="8:8">
      <c r="H288" s="100"/>
    </row>
    <row r="289" spans="8:8">
      <c r="H289" s="100"/>
    </row>
    <row r="290" spans="8:8">
      <c r="H290" s="100"/>
    </row>
    <row r="291" spans="8:8">
      <c r="H291" s="100"/>
    </row>
    <row r="292" spans="8:8">
      <c r="H292" s="100"/>
    </row>
    <row r="293" spans="8:8">
      <c r="H293" s="100"/>
    </row>
    <row r="294" spans="8:8">
      <c r="H294" s="100"/>
    </row>
    <row r="295" spans="8:8">
      <c r="H295" s="100"/>
    </row>
    <row r="296" spans="8:8">
      <c r="H296" s="100"/>
    </row>
    <row r="297" spans="8:8">
      <c r="H297" s="100"/>
    </row>
    <row r="298" spans="8:8">
      <c r="H298" s="100"/>
    </row>
    <row r="299" spans="8:8">
      <c r="H299" s="100"/>
    </row>
    <row r="300" spans="8:8">
      <c r="H300" s="100"/>
    </row>
    <row r="301" spans="8:8">
      <c r="H301" s="100"/>
    </row>
    <row r="302" spans="8:8">
      <c r="H302" s="100"/>
    </row>
    <row r="303" spans="8:8">
      <c r="H303" s="100"/>
    </row>
    <row r="304" spans="8:8">
      <c r="H304" s="100"/>
    </row>
    <row r="305" spans="8:8">
      <c r="H305" s="100"/>
    </row>
    <row r="306" spans="8:8">
      <c r="H306" s="100"/>
    </row>
    <row r="307" spans="8:8">
      <c r="H307" s="100"/>
    </row>
    <row r="308" spans="8:8">
      <c r="H308" s="100"/>
    </row>
    <row r="309" spans="8:8">
      <c r="H309" s="100"/>
    </row>
    <row r="310" spans="8:8">
      <c r="H310" s="100"/>
    </row>
    <row r="311" spans="8:8">
      <c r="H311" s="100"/>
    </row>
    <row r="312" spans="8:8">
      <c r="H312" s="100"/>
    </row>
    <row r="313" spans="8:8">
      <c r="H313" s="100"/>
    </row>
    <row r="314" spans="8:8">
      <c r="H314" s="100"/>
    </row>
    <row r="315" spans="8:8">
      <c r="H315" s="100"/>
    </row>
    <row r="316" spans="8:8">
      <c r="H316" s="100"/>
    </row>
    <row r="317" spans="8:8">
      <c r="H317" s="100"/>
    </row>
    <row r="318" spans="8:8">
      <c r="H318" s="100"/>
    </row>
    <row r="319" spans="8:8">
      <c r="H319" s="100"/>
    </row>
    <row r="320" spans="8:8">
      <c r="H320" s="100"/>
    </row>
    <row r="321" spans="8:8">
      <c r="H321" s="100"/>
    </row>
    <row r="322" spans="8:8">
      <c r="H322" s="100"/>
    </row>
    <row r="323" spans="8:8">
      <c r="H323" s="100"/>
    </row>
    <row r="324" spans="8:8">
      <c r="H324" s="100"/>
    </row>
    <row r="325" spans="8:8">
      <c r="H325" s="100"/>
    </row>
    <row r="326" spans="8:8">
      <c r="H326" s="100"/>
    </row>
    <row r="327" spans="8:8">
      <c r="H327" s="100"/>
    </row>
    <row r="328" spans="8:8">
      <c r="H328" s="100"/>
    </row>
    <row r="329" spans="8:8">
      <c r="H329" s="100"/>
    </row>
    <row r="330" spans="8:8">
      <c r="H330" s="100"/>
    </row>
    <row r="331" spans="8:8">
      <c r="H331" s="100"/>
    </row>
    <row r="332" spans="8:8">
      <c r="H332" s="100"/>
    </row>
    <row r="333" spans="8:8">
      <c r="H333" s="100"/>
    </row>
    <row r="334" spans="8:8">
      <c r="H334" s="100"/>
    </row>
    <row r="335" spans="8:8">
      <c r="H335" s="100"/>
    </row>
    <row r="336" spans="8:8">
      <c r="H336" s="100"/>
    </row>
    <row r="337" spans="8:8">
      <c r="H337" s="100"/>
    </row>
    <row r="338" spans="8:8">
      <c r="H338" s="100"/>
    </row>
    <row r="339" spans="8:8">
      <c r="H339" s="100"/>
    </row>
    <row r="340" spans="8:8">
      <c r="H340" s="100"/>
    </row>
    <row r="341" spans="8:8">
      <c r="H341" s="100"/>
    </row>
    <row r="342" spans="8:8">
      <c r="H342" s="100"/>
    </row>
    <row r="343" spans="8:8">
      <c r="H343" s="100"/>
    </row>
    <row r="344" spans="8:8">
      <c r="H344" s="100"/>
    </row>
    <row r="345" spans="8:8">
      <c r="H345" s="100"/>
    </row>
    <row r="346" spans="8:8">
      <c r="H346" s="100"/>
    </row>
    <row r="347" spans="8:8">
      <c r="H347" s="100"/>
    </row>
    <row r="348" spans="8:8">
      <c r="H348" s="100"/>
    </row>
    <row r="349" spans="8:8">
      <c r="H349" s="100"/>
    </row>
    <row r="350" spans="8:8">
      <c r="H350" s="100"/>
    </row>
    <row r="351" spans="8:8">
      <c r="H351" s="100"/>
    </row>
    <row r="352" spans="8:8">
      <c r="H352" s="100"/>
    </row>
    <row r="353" spans="8:8">
      <c r="H353" s="100"/>
    </row>
    <row r="354" spans="8:8">
      <c r="H354" s="100"/>
    </row>
    <row r="355" spans="8:8">
      <c r="H355" s="100"/>
    </row>
    <row r="356" spans="8:8">
      <c r="H356" s="100"/>
    </row>
    <row r="357" spans="8:8">
      <c r="H357" s="100"/>
    </row>
    <row r="358" spans="8:8">
      <c r="H358" s="100"/>
    </row>
    <row r="359" spans="8:8">
      <c r="H359" s="100"/>
    </row>
    <row r="360" spans="8:8">
      <c r="H360" s="100"/>
    </row>
    <row r="361" spans="8:8">
      <c r="H361" s="100"/>
    </row>
    <row r="362" spans="8:8">
      <c r="H362" s="100"/>
    </row>
    <row r="363" spans="8:8">
      <c r="H363" s="100"/>
    </row>
    <row r="364" spans="8:8">
      <c r="H364" s="100"/>
    </row>
    <row r="365" spans="8:8">
      <c r="H365" s="100"/>
    </row>
    <row r="366" spans="8:8">
      <c r="H366" s="100"/>
    </row>
    <row r="367" spans="8:8">
      <c r="H367" s="100"/>
    </row>
    <row r="368" spans="8:8">
      <c r="H368" s="100"/>
    </row>
    <row r="369" spans="8:8">
      <c r="H369" s="100"/>
    </row>
    <row r="370" spans="8:8">
      <c r="H370" s="100"/>
    </row>
    <row r="371" spans="8:8">
      <c r="H371" s="100"/>
    </row>
    <row r="372" spans="8:8">
      <c r="H372" s="100"/>
    </row>
    <row r="373" spans="8:8">
      <c r="H373" s="100"/>
    </row>
    <row r="374" spans="8:8">
      <c r="H374" s="100"/>
    </row>
    <row r="375" spans="8:8">
      <c r="H375" s="100"/>
    </row>
    <row r="376" spans="8:8">
      <c r="H376" s="100"/>
    </row>
    <row r="377" spans="8:8">
      <c r="H377" s="100"/>
    </row>
    <row r="378" spans="8:8">
      <c r="H378" s="100"/>
    </row>
    <row r="379" spans="8:8">
      <c r="H379" s="100"/>
    </row>
    <row r="380" spans="8:8">
      <c r="H380" s="100"/>
    </row>
    <row r="381" spans="8:8">
      <c r="H381" s="100"/>
    </row>
    <row r="382" spans="8:8">
      <c r="H382" s="100"/>
    </row>
    <row r="383" spans="8:8">
      <c r="H383" s="100"/>
    </row>
    <row r="384" spans="8:8">
      <c r="H384" s="100"/>
    </row>
    <row r="385" spans="8:8">
      <c r="H385" s="100"/>
    </row>
    <row r="386" spans="8:8">
      <c r="H386" s="100"/>
    </row>
    <row r="387" spans="8:8">
      <c r="H387" s="100"/>
    </row>
    <row r="388" spans="8:8">
      <c r="H388" s="100"/>
    </row>
    <row r="389" spans="8:8">
      <c r="H389" s="100"/>
    </row>
    <row r="390" spans="8:8">
      <c r="H390" s="100"/>
    </row>
    <row r="391" spans="8:8">
      <c r="H391" s="100"/>
    </row>
    <row r="392" spans="8:8">
      <c r="H392" s="100"/>
    </row>
    <row r="393" spans="8:8">
      <c r="H393" s="100"/>
    </row>
    <row r="394" spans="8:8">
      <c r="H394" s="100"/>
    </row>
    <row r="395" spans="8:8">
      <c r="H395" s="100"/>
    </row>
    <row r="396" spans="8:8">
      <c r="H396" s="100"/>
    </row>
    <row r="397" spans="8:8">
      <c r="H397" s="100"/>
    </row>
    <row r="398" spans="8:8">
      <c r="H398" s="100"/>
    </row>
    <row r="399" spans="8:8">
      <c r="H399" s="100"/>
    </row>
    <row r="400" spans="8:8">
      <c r="H400" s="100"/>
    </row>
    <row r="401" spans="8:8">
      <c r="H401" s="100"/>
    </row>
    <row r="402" spans="8:8">
      <c r="H402" s="100"/>
    </row>
    <row r="403" spans="8:8">
      <c r="H403" s="100"/>
    </row>
    <row r="404" spans="8:8">
      <c r="H404" s="100"/>
    </row>
    <row r="405" spans="8:8">
      <c r="H405" s="100"/>
    </row>
    <row r="406" spans="8:8">
      <c r="H406" s="100"/>
    </row>
    <row r="407" spans="8:8">
      <c r="H407" s="100"/>
    </row>
    <row r="408" spans="8:8">
      <c r="H408" s="100"/>
    </row>
  </sheetData>
  <autoFilter ref="A4:L123"/>
  <mergeCells count="12">
    <mergeCell ref="A2:K2"/>
    <mergeCell ref="A111:A122"/>
    <mergeCell ref="A3:A4"/>
    <mergeCell ref="A6:A49"/>
    <mergeCell ref="A51:A61"/>
    <mergeCell ref="A63:A109"/>
    <mergeCell ref="B3:C3"/>
    <mergeCell ref="D3:D4"/>
    <mergeCell ref="E3:E4"/>
    <mergeCell ref="F3:F4"/>
    <mergeCell ref="G3:J3"/>
    <mergeCell ref="K3:K4"/>
  </mergeCells>
  <pageMargins left="0.7" right="0.7" top="0.75" bottom="0.75" header="0.3" footer="0.3"/>
  <pageSetup scale="35" orientation="portrait" r:id="rId1"/>
  <legacyDrawing r:id="rId2"/>
</worksheet>
</file>

<file path=xl/worksheets/sheet4.xml><?xml version="1.0" encoding="utf-8"?>
<worksheet xmlns="http://schemas.openxmlformats.org/spreadsheetml/2006/main" xmlns:r="http://schemas.openxmlformats.org/officeDocument/2006/relationships">
  <dimension ref="A1:AQ408"/>
  <sheetViews>
    <sheetView view="pageBreakPreview" zoomScale="71" zoomScaleNormal="70" zoomScaleSheetLayoutView="71" workbookViewId="0">
      <pane ySplit="4" topLeftCell="A5" activePane="bottomLeft" state="frozen"/>
      <selection pane="bottomLeft" activeCell="I7" sqref="I7"/>
    </sheetView>
  </sheetViews>
  <sheetFormatPr defaultRowHeight="15" outlineLevelCol="1"/>
  <cols>
    <col min="1" max="1" width="31.5703125" style="86" customWidth="1"/>
    <col min="2" max="2" width="9.140625" style="9"/>
    <col min="3" max="4" width="46" style="9" customWidth="1"/>
    <col min="5" max="5" width="15.42578125" style="9" customWidth="1"/>
    <col min="6" max="6" width="9.140625" style="9" customWidth="1"/>
    <col min="7" max="7" width="12.7109375" style="9" customWidth="1"/>
    <col min="8" max="8" width="12.5703125" style="9" customWidth="1"/>
    <col min="9" max="9" width="14.28515625" style="9" customWidth="1"/>
    <col min="10" max="10" width="15.42578125" style="9" customWidth="1"/>
    <col min="11" max="11" width="12.5703125" style="10" customWidth="1"/>
    <col min="12" max="12" width="12.28515625" style="117" customWidth="1"/>
    <col min="13" max="13" width="10.28515625" style="100" customWidth="1"/>
    <col min="14" max="14" width="12.5703125" style="100" customWidth="1" outlineLevel="1"/>
    <col min="15" max="15" width="13.42578125" style="108" customWidth="1" outlineLevel="1"/>
    <col min="16" max="16" width="13.42578125" style="100" customWidth="1" outlineLevel="1"/>
    <col min="17" max="17" width="11" style="100" customWidth="1" outlineLevel="1"/>
    <col min="18" max="18" width="14.140625" style="100" customWidth="1" outlineLevel="1"/>
    <col min="19" max="19" width="14.42578125" style="100" customWidth="1" outlineLevel="1"/>
    <col min="20" max="20" width="12.5703125" style="100" customWidth="1" outlineLevel="1"/>
    <col min="21" max="22" width="14.28515625" style="100" customWidth="1" outlineLevel="1"/>
    <col min="23" max="23" width="12" style="100" customWidth="1" outlineLevel="1"/>
    <col min="24" max="25" width="15.140625" style="100" customWidth="1" outlineLevel="1"/>
    <col min="26" max="26" width="15.42578125" style="100" customWidth="1" outlineLevel="1"/>
    <col min="27" max="27" width="15.42578125" style="108" customWidth="1" outlineLevel="1"/>
    <col min="28" max="28" width="16.5703125" style="100" customWidth="1" outlineLevel="1"/>
    <col min="29" max="32" width="16" style="100" customWidth="1" outlineLevel="1"/>
    <col min="33" max="33" width="15.7109375" style="100" hidden="1" customWidth="1" outlineLevel="1"/>
    <col min="34" max="34" width="16.7109375" style="100" hidden="1" customWidth="1" outlineLevel="1"/>
    <col min="35" max="35" width="14.85546875" style="100" customWidth="1" outlineLevel="1"/>
    <col min="36" max="36" width="16.28515625" style="100" hidden="1" customWidth="1" outlineLevel="1"/>
    <col min="37" max="37" width="16.7109375" style="100" hidden="1" customWidth="1" outlineLevel="1"/>
    <col min="38" max="38" width="16.7109375" style="100" customWidth="1" outlineLevel="1"/>
    <col min="39" max="39" width="15.85546875" style="100" hidden="1" customWidth="1" outlineLevel="1"/>
    <col min="40" max="40" width="16.85546875" style="100" hidden="1" customWidth="1" outlineLevel="1"/>
    <col min="41" max="41" width="16.85546875" style="100" customWidth="1" outlineLevel="1"/>
    <col min="42" max="42" width="19.42578125" style="100" hidden="1" customWidth="1" outlineLevel="1"/>
    <col min="43" max="43" width="17.28515625" style="100" customWidth="1" outlineLevel="1"/>
    <col min="44" max="16384" width="9.140625" style="86"/>
  </cols>
  <sheetData>
    <row r="1" spans="1:43">
      <c r="L1" s="98"/>
      <c r="M1" s="98"/>
      <c r="N1" s="98"/>
      <c r="O1" s="98"/>
      <c r="P1" s="98"/>
      <c r="Q1" s="98"/>
      <c r="R1" s="98"/>
      <c r="S1" s="98"/>
      <c r="T1" s="98"/>
      <c r="U1" s="98"/>
      <c r="V1" s="98"/>
      <c r="W1" s="98"/>
      <c r="X1" s="98"/>
      <c r="Y1" s="98"/>
      <c r="Z1" s="98"/>
      <c r="AA1" s="101"/>
      <c r="AB1" s="98"/>
      <c r="AC1" s="98"/>
      <c r="AD1" s="98"/>
      <c r="AE1" s="98"/>
      <c r="AF1" s="98"/>
      <c r="AG1" s="98"/>
      <c r="AH1" s="98"/>
      <c r="AI1" s="98"/>
      <c r="AJ1" s="98"/>
      <c r="AK1" s="98"/>
      <c r="AL1" s="98"/>
      <c r="AM1" s="98"/>
      <c r="AN1" s="98"/>
      <c r="AO1" s="98"/>
      <c r="AP1" s="98"/>
      <c r="AQ1" s="99"/>
    </row>
    <row r="2" spans="1:43">
      <c r="A2" s="153" t="s">
        <v>509</v>
      </c>
      <c r="B2" s="153"/>
      <c r="C2" s="153"/>
      <c r="D2" s="153"/>
      <c r="E2" s="153"/>
      <c r="F2" s="153"/>
      <c r="G2" s="153"/>
      <c r="H2" s="153"/>
      <c r="I2" s="153"/>
      <c r="J2" s="153"/>
      <c r="K2" s="154"/>
      <c r="L2" s="99"/>
      <c r="M2" s="99"/>
      <c r="N2" s="99"/>
      <c r="O2" s="99"/>
      <c r="P2" s="99"/>
      <c r="Q2" s="99"/>
      <c r="R2" s="99"/>
      <c r="S2" s="99"/>
      <c r="T2" s="99"/>
      <c r="U2" s="99"/>
      <c r="V2" s="99"/>
      <c r="W2" s="99"/>
      <c r="X2" s="99"/>
      <c r="Y2" s="99"/>
      <c r="Z2" s="99"/>
      <c r="AA2" s="102"/>
      <c r="AB2" s="99"/>
      <c r="AC2" s="99"/>
      <c r="AD2" s="99"/>
      <c r="AE2" s="99"/>
      <c r="AF2" s="99"/>
      <c r="AG2" s="99"/>
      <c r="AH2" s="99"/>
      <c r="AI2" s="99"/>
      <c r="AJ2" s="99"/>
      <c r="AK2" s="99"/>
      <c r="AL2" s="99"/>
      <c r="AM2" s="99"/>
      <c r="AN2" s="99"/>
      <c r="AO2" s="99"/>
      <c r="AP2" s="99"/>
      <c r="AQ2" s="99"/>
    </row>
    <row r="3" spans="1:43" ht="53.25" customHeight="1">
      <c r="A3" s="196" t="s">
        <v>508</v>
      </c>
      <c r="B3" s="155" t="s">
        <v>497</v>
      </c>
      <c r="C3" s="163"/>
      <c r="D3" s="170" t="s">
        <v>496</v>
      </c>
      <c r="E3" s="155" t="s">
        <v>495</v>
      </c>
      <c r="F3" s="155" t="s">
        <v>2</v>
      </c>
      <c r="G3" s="163" t="s">
        <v>1</v>
      </c>
      <c r="H3" s="163"/>
      <c r="I3" s="163"/>
      <c r="J3" s="163"/>
      <c r="K3" s="155" t="s">
        <v>3</v>
      </c>
      <c r="L3" s="99"/>
      <c r="M3" s="99"/>
      <c r="N3" s="99"/>
      <c r="O3" s="99"/>
      <c r="P3" s="99"/>
      <c r="Q3" s="99"/>
      <c r="R3" s="99"/>
      <c r="S3" s="99"/>
      <c r="T3" s="99"/>
      <c r="U3" s="99"/>
      <c r="V3" s="99"/>
      <c r="W3" s="99"/>
      <c r="X3" s="99"/>
      <c r="Y3" s="99"/>
      <c r="Z3" s="99"/>
      <c r="AA3" s="102"/>
      <c r="AB3" s="99"/>
      <c r="AC3" s="99"/>
      <c r="AD3" s="99"/>
      <c r="AE3" s="99"/>
      <c r="AF3" s="99"/>
      <c r="AG3" s="99"/>
      <c r="AH3" s="99"/>
      <c r="AI3" s="99"/>
      <c r="AJ3" s="99"/>
      <c r="AK3" s="99"/>
      <c r="AL3" s="99"/>
      <c r="AM3" s="99"/>
      <c r="AN3" s="99"/>
      <c r="AO3" s="99"/>
      <c r="AP3" s="99"/>
      <c r="AQ3" s="99"/>
    </row>
    <row r="4" spans="1:43" ht="47.25" customHeight="1">
      <c r="A4" s="196"/>
      <c r="B4" s="63" t="s">
        <v>284</v>
      </c>
      <c r="C4" s="63" t="s">
        <v>285</v>
      </c>
      <c r="D4" s="171"/>
      <c r="E4" s="155"/>
      <c r="F4" s="155"/>
      <c r="G4" s="83" t="s">
        <v>662</v>
      </c>
      <c r="H4" s="83" t="s">
        <v>663</v>
      </c>
      <c r="I4" s="83" t="s">
        <v>664</v>
      </c>
      <c r="J4" s="83" t="s">
        <v>665</v>
      </c>
      <c r="K4" s="155"/>
      <c r="L4" s="99"/>
      <c r="M4" s="99"/>
      <c r="N4" s="99"/>
      <c r="O4" s="99"/>
      <c r="P4" s="99"/>
      <c r="Q4" s="99"/>
      <c r="R4" s="99"/>
      <c r="S4" s="99"/>
      <c r="T4" s="99"/>
      <c r="U4" s="99"/>
      <c r="V4" s="99"/>
      <c r="W4" s="99"/>
      <c r="X4" s="99"/>
      <c r="Y4" s="99"/>
      <c r="Z4" s="99"/>
      <c r="AA4" s="102"/>
      <c r="AB4" s="99"/>
      <c r="AC4" s="99"/>
      <c r="AD4" s="99"/>
      <c r="AE4" s="99"/>
      <c r="AF4" s="99"/>
      <c r="AG4" s="99"/>
      <c r="AH4" s="99"/>
      <c r="AI4" s="99"/>
      <c r="AJ4" s="99"/>
      <c r="AK4" s="99"/>
      <c r="AL4" s="99"/>
      <c r="AM4" s="99"/>
      <c r="AN4" s="99"/>
      <c r="AO4" s="99"/>
      <c r="AP4" s="99"/>
      <c r="AQ4" s="99"/>
    </row>
    <row r="5" spans="1:43">
      <c r="A5" s="159" t="s">
        <v>286</v>
      </c>
      <c r="B5" s="159"/>
      <c r="C5" s="159"/>
      <c r="D5" s="159"/>
      <c r="E5" s="159"/>
      <c r="F5" s="159"/>
      <c r="G5" s="159"/>
      <c r="H5" s="159"/>
      <c r="I5" s="159"/>
      <c r="J5" s="159"/>
      <c r="K5" s="159"/>
      <c r="L5" s="99"/>
      <c r="M5" s="99"/>
      <c r="N5" s="99"/>
      <c r="O5" s="99"/>
      <c r="P5" s="99"/>
      <c r="Q5" s="99"/>
      <c r="R5" s="99"/>
      <c r="S5" s="99"/>
      <c r="T5" s="99"/>
      <c r="U5" s="99"/>
      <c r="V5" s="99"/>
      <c r="W5" s="99"/>
      <c r="X5" s="99"/>
      <c r="Y5" s="99"/>
      <c r="Z5" s="99"/>
      <c r="AA5" s="102"/>
      <c r="AB5" s="99"/>
      <c r="AC5" s="99"/>
      <c r="AD5" s="99"/>
      <c r="AE5" s="99"/>
      <c r="AF5" s="99"/>
      <c r="AG5" s="99"/>
      <c r="AH5" s="99"/>
      <c r="AI5" s="99"/>
      <c r="AJ5" s="99"/>
      <c r="AK5" s="99"/>
      <c r="AL5" s="99"/>
      <c r="AM5" s="99"/>
      <c r="AN5" s="99"/>
      <c r="AO5" s="99"/>
      <c r="AP5" s="99"/>
      <c r="AQ5" s="99">
        <v>2999239.4697620701</v>
      </c>
    </row>
    <row r="6" spans="1:43">
      <c r="A6" s="197" t="s">
        <v>657</v>
      </c>
      <c r="B6" s="11" t="s">
        <v>633</v>
      </c>
      <c r="C6" s="12" t="s">
        <v>634</v>
      </c>
      <c r="D6" s="13"/>
      <c r="E6" s="13"/>
      <c r="F6" s="14"/>
      <c r="G6" s="13"/>
      <c r="H6" s="13"/>
      <c r="I6" s="13"/>
      <c r="J6" s="13"/>
      <c r="K6" s="13"/>
      <c r="L6" s="99"/>
      <c r="M6" s="99"/>
      <c r="N6" s="99"/>
      <c r="O6" s="99"/>
      <c r="P6" s="99"/>
      <c r="Q6" s="99"/>
      <c r="R6" s="99"/>
      <c r="S6" s="99"/>
      <c r="T6" s="99"/>
      <c r="U6" s="99"/>
      <c r="V6" s="99"/>
      <c r="W6" s="99"/>
      <c r="X6" s="99"/>
      <c r="Y6" s="99"/>
      <c r="Z6" s="99"/>
      <c r="AA6" s="102"/>
      <c r="AB6" s="99"/>
      <c r="AC6" s="99"/>
      <c r="AD6" s="99"/>
      <c r="AE6" s="99"/>
      <c r="AF6" s="99"/>
      <c r="AG6" s="99"/>
      <c r="AH6" s="99"/>
      <c r="AI6" s="99"/>
      <c r="AJ6" s="99"/>
      <c r="AK6" s="99"/>
      <c r="AL6" s="99"/>
      <c r="AM6" s="99"/>
      <c r="AN6" s="99"/>
      <c r="AO6" s="99"/>
      <c r="AP6" s="99"/>
      <c r="AQ6" s="99"/>
    </row>
    <row r="7" spans="1:43" ht="90">
      <c r="A7" s="198"/>
      <c r="B7" s="15" t="s">
        <v>4</v>
      </c>
      <c r="C7" s="16" t="s">
        <v>5</v>
      </c>
      <c r="D7" s="17" t="s">
        <v>287</v>
      </c>
      <c r="E7" s="17" t="s">
        <v>541</v>
      </c>
      <c r="F7" s="15" t="s">
        <v>7</v>
      </c>
      <c r="G7" s="18">
        <v>0</v>
      </c>
      <c r="H7" s="18">
        <v>0</v>
      </c>
      <c r="I7" s="18">
        <v>0</v>
      </c>
      <c r="J7" s="18">
        <v>9604</v>
      </c>
      <c r="K7" s="18">
        <f>SUM(G7:J7)</f>
        <v>9604</v>
      </c>
      <c r="L7" s="99"/>
      <c r="M7" s="99"/>
      <c r="N7" s="99"/>
      <c r="O7" s="99"/>
      <c r="P7" s="99"/>
      <c r="Q7" s="99"/>
      <c r="R7" s="99"/>
      <c r="S7" s="99"/>
      <c r="T7" s="99"/>
      <c r="U7" s="99"/>
      <c r="V7" s="99"/>
      <c r="W7" s="99"/>
      <c r="X7" s="99"/>
      <c r="Y7" s="99"/>
      <c r="Z7" s="99"/>
      <c r="AA7" s="102"/>
      <c r="AB7" s="99"/>
      <c r="AC7" s="99"/>
      <c r="AD7" s="99"/>
      <c r="AE7" s="99"/>
      <c r="AF7" s="99"/>
      <c r="AG7" s="99"/>
      <c r="AH7" s="99"/>
      <c r="AI7" s="99"/>
      <c r="AJ7" s="99"/>
      <c r="AK7" s="99"/>
      <c r="AL7" s="99"/>
      <c r="AM7" s="99"/>
      <c r="AN7" s="99"/>
      <c r="AO7" s="99"/>
      <c r="AP7" s="99"/>
      <c r="AQ7" s="99">
        <v>0</v>
      </c>
    </row>
    <row r="8" spans="1:43" ht="120">
      <c r="A8" s="198"/>
      <c r="B8" s="15" t="s">
        <v>8</v>
      </c>
      <c r="C8" s="16" t="s">
        <v>9</v>
      </c>
      <c r="D8" s="19" t="s">
        <v>11</v>
      </c>
      <c r="E8" s="17" t="s">
        <v>542</v>
      </c>
      <c r="F8" s="15" t="s">
        <v>10</v>
      </c>
      <c r="G8" s="18">
        <v>0</v>
      </c>
      <c r="H8" s="18">
        <v>0</v>
      </c>
      <c r="I8" s="18">
        <v>0</v>
      </c>
      <c r="J8" s="18">
        <v>2620</v>
      </c>
      <c r="K8" s="18">
        <f t="shared" ref="K8:K12" si="0">SUM(G8:J8)</f>
        <v>2620</v>
      </c>
      <c r="L8" s="99"/>
      <c r="M8" s="99"/>
      <c r="N8" s="99"/>
      <c r="O8" s="99"/>
      <c r="P8" s="99"/>
      <c r="Q8" s="99"/>
      <c r="R8" s="99"/>
      <c r="S8" s="99"/>
      <c r="T8" s="99"/>
      <c r="U8" s="99"/>
      <c r="V8" s="99"/>
      <c r="W8" s="99"/>
      <c r="X8" s="99"/>
      <c r="Y8" s="99"/>
      <c r="Z8" s="99"/>
      <c r="AA8" s="102"/>
      <c r="AB8" s="99"/>
      <c r="AC8" s="99"/>
      <c r="AD8" s="99"/>
      <c r="AE8" s="99"/>
      <c r="AF8" s="99"/>
      <c r="AG8" s="99"/>
      <c r="AH8" s="99"/>
      <c r="AI8" s="99"/>
      <c r="AJ8" s="99"/>
      <c r="AK8" s="99"/>
      <c r="AL8" s="99"/>
      <c r="AM8" s="99"/>
      <c r="AN8" s="99"/>
      <c r="AO8" s="99"/>
      <c r="AP8" s="99"/>
      <c r="AQ8" s="99"/>
    </row>
    <row r="9" spans="1:43" ht="60">
      <c r="A9" s="198"/>
      <c r="B9" s="15" t="s">
        <v>12</v>
      </c>
      <c r="C9" s="16" t="s">
        <v>13</v>
      </c>
      <c r="D9" s="19" t="s">
        <v>14</v>
      </c>
      <c r="E9" s="19" t="s">
        <v>543</v>
      </c>
      <c r="F9" s="15" t="s">
        <v>7</v>
      </c>
      <c r="G9" s="18">
        <v>2448</v>
      </c>
      <c r="H9" s="18">
        <v>2448</v>
      </c>
      <c r="I9" s="18">
        <v>2448</v>
      </c>
      <c r="J9" s="18">
        <v>2448</v>
      </c>
      <c r="K9" s="18">
        <f t="shared" si="0"/>
        <v>9792</v>
      </c>
      <c r="L9" s="99"/>
      <c r="M9" s="99"/>
      <c r="N9" s="99"/>
      <c r="O9" s="99"/>
      <c r="P9" s="99"/>
      <c r="Q9" s="99"/>
      <c r="R9" s="99"/>
      <c r="S9" s="99"/>
      <c r="T9" s="99"/>
      <c r="U9" s="99"/>
      <c r="V9" s="99"/>
      <c r="W9" s="99"/>
      <c r="X9" s="99"/>
      <c r="Y9" s="99"/>
      <c r="Z9" s="99"/>
      <c r="AA9" s="102"/>
      <c r="AB9" s="99"/>
      <c r="AC9" s="99"/>
      <c r="AD9" s="99"/>
      <c r="AE9" s="99"/>
      <c r="AF9" s="99"/>
      <c r="AG9" s="99"/>
      <c r="AH9" s="99"/>
      <c r="AI9" s="99"/>
      <c r="AJ9" s="99"/>
      <c r="AK9" s="99"/>
      <c r="AL9" s="99"/>
      <c r="AM9" s="99"/>
      <c r="AN9" s="99"/>
      <c r="AO9" s="99"/>
      <c r="AP9" s="99"/>
      <c r="AQ9" s="99">
        <v>0</v>
      </c>
    </row>
    <row r="10" spans="1:43" ht="165">
      <c r="A10" s="198"/>
      <c r="B10" s="15" t="s">
        <v>288</v>
      </c>
      <c r="C10" s="16" t="s">
        <v>15</v>
      </c>
      <c r="D10" s="19" t="s">
        <v>289</v>
      </c>
      <c r="E10" s="19" t="s">
        <v>543</v>
      </c>
      <c r="F10" s="15" t="s">
        <v>7</v>
      </c>
      <c r="G10" s="18">
        <v>1110</v>
      </c>
      <c r="H10" s="18">
        <v>1110</v>
      </c>
      <c r="I10" s="18">
        <v>1110</v>
      </c>
      <c r="J10" s="18">
        <v>1110</v>
      </c>
      <c r="K10" s="18">
        <f t="shared" si="0"/>
        <v>4440</v>
      </c>
      <c r="L10" s="99"/>
      <c r="M10" s="99"/>
      <c r="N10" s="99"/>
      <c r="O10" s="99"/>
      <c r="P10" s="99"/>
      <c r="Q10" s="99"/>
      <c r="R10" s="99"/>
      <c r="S10" s="99"/>
      <c r="T10" s="99"/>
      <c r="U10" s="99"/>
      <c r="V10" s="99"/>
      <c r="W10" s="99"/>
      <c r="X10" s="99"/>
      <c r="Y10" s="99"/>
      <c r="Z10" s="99"/>
      <c r="AA10" s="102"/>
      <c r="AB10" s="99"/>
      <c r="AC10" s="99"/>
      <c r="AD10" s="99"/>
      <c r="AE10" s="99"/>
      <c r="AF10" s="99"/>
      <c r="AG10" s="99"/>
      <c r="AH10" s="99"/>
      <c r="AI10" s="99"/>
      <c r="AJ10" s="99"/>
      <c r="AK10" s="99"/>
      <c r="AL10" s="99"/>
      <c r="AM10" s="99"/>
      <c r="AN10" s="99"/>
      <c r="AO10" s="99"/>
      <c r="AP10" s="99"/>
      <c r="AQ10" s="103"/>
    </row>
    <row r="11" spans="1:43" ht="60">
      <c r="A11" s="198"/>
      <c r="B11" s="15" t="s">
        <v>25</v>
      </c>
      <c r="C11" s="16" t="s">
        <v>26</v>
      </c>
      <c r="D11" s="16" t="s">
        <v>27</v>
      </c>
      <c r="E11" s="19" t="s">
        <v>548</v>
      </c>
      <c r="F11" s="15" t="s">
        <v>7</v>
      </c>
      <c r="G11" s="18">
        <v>2446.5</v>
      </c>
      <c r="H11" s="18">
        <v>2446.5</v>
      </c>
      <c r="I11" s="18">
        <v>2446.5</v>
      </c>
      <c r="J11" s="18">
        <v>2446.5</v>
      </c>
      <c r="K11" s="18">
        <f t="shared" si="0"/>
        <v>9786</v>
      </c>
      <c r="L11" s="99"/>
      <c r="M11" s="99"/>
      <c r="N11" s="99"/>
      <c r="O11" s="99"/>
      <c r="P11" s="99"/>
      <c r="Q11" s="99"/>
      <c r="R11" s="99"/>
      <c r="S11" s="99"/>
      <c r="T11" s="99"/>
      <c r="U11" s="99"/>
      <c r="V11" s="99"/>
      <c r="W11" s="99"/>
      <c r="X11" s="99"/>
      <c r="Y11" s="99"/>
      <c r="Z11" s="99"/>
      <c r="AA11" s="102"/>
      <c r="AB11" s="99"/>
      <c r="AC11" s="99"/>
      <c r="AD11" s="99"/>
      <c r="AE11" s="99"/>
      <c r="AF11" s="99"/>
      <c r="AG11" s="99"/>
      <c r="AH11" s="99"/>
      <c r="AI11" s="99"/>
      <c r="AJ11" s="99"/>
      <c r="AK11" s="99"/>
      <c r="AL11" s="99"/>
      <c r="AM11" s="99"/>
      <c r="AN11" s="99"/>
      <c r="AO11" s="99"/>
      <c r="AP11" s="99"/>
      <c r="AQ11" s="103"/>
    </row>
    <row r="12" spans="1:43" ht="90">
      <c r="A12" s="198"/>
      <c r="B12" s="15" t="s">
        <v>28</v>
      </c>
      <c r="C12" s="16" t="s">
        <v>29</v>
      </c>
      <c r="D12" s="17" t="s">
        <v>296</v>
      </c>
      <c r="E12" s="19" t="s">
        <v>549</v>
      </c>
      <c r="F12" s="15" t="s">
        <v>10</v>
      </c>
      <c r="G12" s="18">
        <v>0</v>
      </c>
      <c r="H12" s="18">
        <v>4269</v>
      </c>
      <c r="I12" s="18">
        <v>0</v>
      </c>
      <c r="J12" s="18">
        <v>4269</v>
      </c>
      <c r="K12" s="18">
        <f t="shared" si="0"/>
        <v>8538</v>
      </c>
      <c r="L12" s="99"/>
      <c r="M12" s="99"/>
      <c r="N12" s="99"/>
      <c r="O12" s="99"/>
      <c r="P12" s="99"/>
      <c r="Q12" s="99"/>
      <c r="R12" s="99"/>
      <c r="S12" s="99"/>
      <c r="T12" s="99"/>
      <c r="U12" s="99"/>
      <c r="V12" s="99"/>
      <c r="W12" s="99"/>
      <c r="X12" s="99"/>
      <c r="Y12" s="99"/>
      <c r="Z12" s="99"/>
      <c r="AA12" s="102"/>
      <c r="AB12" s="99"/>
      <c r="AC12" s="99"/>
      <c r="AD12" s="99"/>
      <c r="AE12" s="99"/>
      <c r="AF12" s="99"/>
      <c r="AG12" s="99"/>
      <c r="AH12" s="99"/>
      <c r="AI12" s="99"/>
      <c r="AJ12" s="99"/>
      <c r="AK12" s="99"/>
      <c r="AL12" s="99"/>
      <c r="AM12" s="99"/>
      <c r="AN12" s="99"/>
      <c r="AO12" s="99"/>
      <c r="AP12" s="99"/>
      <c r="AQ12" s="103"/>
    </row>
    <row r="13" spans="1:43" ht="45">
      <c r="A13" s="198"/>
      <c r="B13" s="15" t="s">
        <v>30</v>
      </c>
      <c r="C13" s="16" t="s">
        <v>31</v>
      </c>
      <c r="D13" s="17" t="s">
        <v>32</v>
      </c>
      <c r="E13" s="19" t="s">
        <v>550</v>
      </c>
      <c r="F13" s="15" t="s">
        <v>10</v>
      </c>
      <c r="G13" s="18">
        <v>2100</v>
      </c>
      <c r="H13" s="18">
        <v>2100</v>
      </c>
      <c r="I13" s="18">
        <v>2100</v>
      </c>
      <c r="J13" s="18">
        <v>2100</v>
      </c>
      <c r="K13" s="18">
        <f>SUM(G13:J13)</f>
        <v>8400</v>
      </c>
      <c r="L13" s="99"/>
      <c r="M13" s="99"/>
      <c r="N13" s="99"/>
      <c r="O13" s="99"/>
      <c r="P13" s="99"/>
      <c r="Q13" s="99"/>
      <c r="R13" s="99"/>
      <c r="S13" s="99"/>
      <c r="T13" s="99"/>
      <c r="U13" s="99"/>
      <c r="V13" s="99"/>
      <c r="W13" s="99"/>
      <c r="X13" s="99"/>
      <c r="Y13" s="99"/>
      <c r="Z13" s="99"/>
      <c r="AA13" s="102"/>
      <c r="AB13" s="99"/>
      <c r="AC13" s="99"/>
      <c r="AD13" s="99"/>
      <c r="AE13" s="99"/>
      <c r="AF13" s="99"/>
      <c r="AG13" s="99"/>
      <c r="AH13" s="99"/>
      <c r="AI13" s="99"/>
      <c r="AJ13" s="99"/>
      <c r="AK13" s="99"/>
      <c r="AL13" s="99"/>
      <c r="AM13" s="99"/>
      <c r="AN13" s="99"/>
      <c r="AO13" s="99"/>
      <c r="AP13" s="99"/>
      <c r="AQ13" s="103"/>
    </row>
    <row r="14" spans="1:43" ht="25.5" customHeight="1">
      <c r="A14" s="198"/>
      <c r="B14" s="104"/>
      <c r="C14" s="200" t="s">
        <v>49</v>
      </c>
      <c r="D14" s="201"/>
      <c r="E14" s="105"/>
      <c r="F14" s="105"/>
      <c r="G14" s="105"/>
      <c r="H14" s="105"/>
      <c r="I14" s="105"/>
      <c r="J14" s="105"/>
      <c r="K14" s="105"/>
      <c r="L14" s="99"/>
      <c r="M14" s="99"/>
      <c r="N14" s="99"/>
      <c r="O14" s="99"/>
      <c r="P14" s="99"/>
      <c r="Q14" s="99"/>
      <c r="R14" s="99"/>
      <c r="S14" s="99"/>
      <c r="T14" s="99"/>
      <c r="U14" s="99"/>
      <c r="V14" s="99"/>
      <c r="W14" s="99"/>
      <c r="X14" s="99"/>
      <c r="Y14" s="99"/>
      <c r="Z14" s="99"/>
      <c r="AA14" s="102"/>
      <c r="AB14" s="99"/>
      <c r="AC14" s="99"/>
      <c r="AD14" s="99"/>
      <c r="AE14" s="99"/>
      <c r="AF14" s="99"/>
      <c r="AG14" s="99"/>
      <c r="AH14" s="99"/>
      <c r="AI14" s="99"/>
      <c r="AJ14" s="99"/>
      <c r="AK14" s="99"/>
      <c r="AL14" s="99"/>
      <c r="AM14" s="99"/>
      <c r="AN14" s="99"/>
      <c r="AO14" s="99"/>
      <c r="AP14" s="99"/>
      <c r="AQ14" s="103"/>
    </row>
    <row r="15" spans="1:43" ht="60">
      <c r="A15" s="198"/>
      <c r="B15" s="15" t="s">
        <v>53</v>
      </c>
      <c r="C15" s="16" t="s">
        <v>54</v>
      </c>
      <c r="D15" s="17" t="s">
        <v>55</v>
      </c>
      <c r="E15" s="17" t="s">
        <v>559</v>
      </c>
      <c r="F15" s="15" t="s">
        <v>10</v>
      </c>
      <c r="G15" s="18">
        <v>0</v>
      </c>
      <c r="H15" s="18">
        <v>0</v>
      </c>
      <c r="I15" s="18">
        <v>15606</v>
      </c>
      <c r="J15" s="18">
        <v>0</v>
      </c>
      <c r="K15" s="18">
        <f>SUM(G15:J15)</f>
        <v>15606</v>
      </c>
      <c r="L15" s="99"/>
      <c r="M15" s="99"/>
      <c r="N15" s="99"/>
      <c r="O15" s="99"/>
      <c r="P15" s="99"/>
      <c r="Q15" s="99"/>
      <c r="R15" s="99"/>
      <c r="S15" s="99"/>
      <c r="T15" s="99"/>
      <c r="U15" s="99"/>
      <c r="V15" s="99"/>
      <c r="W15" s="99"/>
      <c r="X15" s="99"/>
      <c r="Y15" s="99"/>
      <c r="Z15" s="99"/>
      <c r="AA15" s="102"/>
      <c r="AB15" s="99"/>
      <c r="AC15" s="99"/>
      <c r="AD15" s="99"/>
      <c r="AE15" s="99"/>
      <c r="AF15" s="99"/>
      <c r="AG15" s="99"/>
      <c r="AH15" s="99"/>
      <c r="AI15" s="99"/>
      <c r="AJ15" s="99"/>
      <c r="AK15" s="99"/>
      <c r="AL15" s="99"/>
      <c r="AM15" s="99"/>
      <c r="AN15" s="99"/>
      <c r="AO15" s="99"/>
      <c r="AP15" s="99"/>
      <c r="AQ15" s="103"/>
    </row>
    <row r="16" spans="1:43" ht="105">
      <c r="A16" s="198"/>
      <c r="B16" s="15" t="s">
        <v>56</v>
      </c>
      <c r="C16" s="16" t="s">
        <v>57</v>
      </c>
      <c r="D16" s="17" t="s">
        <v>58</v>
      </c>
      <c r="E16" s="17" t="s">
        <v>568</v>
      </c>
      <c r="F16" s="15" t="s">
        <v>7</v>
      </c>
      <c r="G16" s="18">
        <v>510</v>
      </c>
      <c r="H16" s="18">
        <v>510</v>
      </c>
      <c r="I16" s="18">
        <v>510</v>
      </c>
      <c r="J16" s="18">
        <v>510</v>
      </c>
      <c r="K16" s="18">
        <f>SUM(G16:J16)</f>
        <v>2040</v>
      </c>
      <c r="L16" s="99"/>
      <c r="M16" s="99"/>
      <c r="N16" s="99"/>
      <c r="O16" s="99"/>
      <c r="P16" s="99"/>
      <c r="Q16" s="99"/>
      <c r="R16" s="99"/>
      <c r="S16" s="99"/>
      <c r="T16" s="99"/>
      <c r="U16" s="99"/>
      <c r="V16" s="99"/>
      <c r="W16" s="99"/>
      <c r="X16" s="99"/>
      <c r="Y16" s="99"/>
      <c r="Z16" s="99"/>
      <c r="AA16" s="102"/>
      <c r="AB16" s="99"/>
      <c r="AC16" s="99"/>
      <c r="AD16" s="99"/>
      <c r="AE16" s="99"/>
      <c r="AF16" s="99"/>
      <c r="AG16" s="99"/>
      <c r="AH16" s="99"/>
      <c r="AI16" s="99"/>
      <c r="AJ16" s="99"/>
      <c r="AK16" s="99"/>
      <c r="AL16" s="99"/>
      <c r="AM16" s="99"/>
      <c r="AN16" s="99"/>
      <c r="AO16" s="99"/>
      <c r="AP16" s="99"/>
      <c r="AQ16" s="103"/>
    </row>
    <row r="17" spans="1:43" ht="25.5" customHeight="1">
      <c r="A17" s="198"/>
      <c r="B17" s="104"/>
      <c r="C17" s="172" t="s">
        <v>59</v>
      </c>
      <c r="D17" s="174"/>
      <c r="E17" s="105"/>
      <c r="F17" s="105"/>
      <c r="G17" s="105"/>
      <c r="H17" s="105"/>
      <c r="I17" s="105"/>
      <c r="J17" s="105"/>
      <c r="K17" s="105"/>
      <c r="L17" s="99"/>
      <c r="M17" s="99"/>
      <c r="N17" s="99"/>
      <c r="O17" s="99"/>
      <c r="P17" s="99"/>
      <c r="Q17" s="99"/>
      <c r="R17" s="99"/>
      <c r="S17" s="99"/>
      <c r="T17" s="99"/>
      <c r="U17" s="99"/>
      <c r="V17" s="99"/>
      <c r="W17" s="99"/>
      <c r="X17" s="99"/>
      <c r="Y17" s="99"/>
      <c r="Z17" s="99"/>
      <c r="AA17" s="102"/>
      <c r="AB17" s="99"/>
      <c r="AC17" s="99"/>
      <c r="AD17" s="99"/>
      <c r="AE17" s="99"/>
      <c r="AF17" s="99"/>
      <c r="AG17" s="99"/>
      <c r="AH17" s="99"/>
      <c r="AI17" s="99"/>
      <c r="AJ17" s="99"/>
      <c r="AK17" s="99"/>
      <c r="AL17" s="99"/>
      <c r="AM17" s="99"/>
      <c r="AN17" s="99"/>
      <c r="AO17" s="99"/>
      <c r="AP17" s="99"/>
      <c r="AQ17" s="103"/>
    </row>
    <row r="18" spans="1:43" ht="60">
      <c r="A18" s="198"/>
      <c r="B18" s="15" t="s">
        <v>319</v>
      </c>
      <c r="C18" s="16" t="s">
        <v>320</v>
      </c>
      <c r="D18" s="17" t="s">
        <v>321</v>
      </c>
      <c r="E18" s="17" t="s">
        <v>560</v>
      </c>
      <c r="F18" s="18" t="s">
        <v>10</v>
      </c>
      <c r="G18" s="18">
        <v>2620</v>
      </c>
      <c r="H18" s="18">
        <v>0</v>
      </c>
      <c r="I18" s="18">
        <v>2620</v>
      </c>
      <c r="J18" s="18">
        <v>0</v>
      </c>
      <c r="K18" s="18">
        <f>SUM(G18:J18)</f>
        <v>5240</v>
      </c>
      <c r="L18" s="99"/>
      <c r="M18" s="99"/>
      <c r="N18" s="99"/>
      <c r="O18" s="99"/>
      <c r="P18" s="99"/>
      <c r="Q18" s="99"/>
      <c r="R18" s="99"/>
      <c r="S18" s="99"/>
      <c r="T18" s="99"/>
      <c r="U18" s="99"/>
      <c r="V18" s="99"/>
      <c r="W18" s="99"/>
      <c r="X18" s="99"/>
      <c r="Y18" s="99"/>
      <c r="Z18" s="99"/>
      <c r="AA18" s="102"/>
      <c r="AB18" s="99"/>
      <c r="AC18" s="99"/>
      <c r="AD18" s="99"/>
      <c r="AE18" s="99"/>
      <c r="AF18" s="99"/>
      <c r="AG18" s="99"/>
      <c r="AH18" s="99"/>
      <c r="AI18" s="99"/>
      <c r="AJ18" s="99"/>
      <c r="AK18" s="99"/>
      <c r="AL18" s="99"/>
      <c r="AM18" s="99"/>
      <c r="AN18" s="99"/>
      <c r="AO18" s="99"/>
      <c r="AP18" s="99"/>
      <c r="AQ18" s="103"/>
    </row>
    <row r="19" spans="1:43" ht="45">
      <c r="A19" s="198"/>
      <c r="B19" s="15" t="s">
        <v>60</v>
      </c>
      <c r="C19" s="16" t="s">
        <v>61</v>
      </c>
      <c r="D19" s="17" t="s">
        <v>322</v>
      </c>
      <c r="E19" s="17" t="s">
        <v>560</v>
      </c>
      <c r="F19" s="18" t="s">
        <v>10</v>
      </c>
      <c r="G19" s="18">
        <v>0</v>
      </c>
      <c r="H19" s="18">
        <v>9062</v>
      </c>
      <c r="I19" s="18">
        <v>0</v>
      </c>
      <c r="J19" s="18">
        <v>0</v>
      </c>
      <c r="K19" s="18">
        <f t="shared" ref="K19:K39" si="1">SUM(G19:J19)</f>
        <v>9062</v>
      </c>
      <c r="L19" s="99"/>
      <c r="M19" s="99"/>
      <c r="N19" s="99"/>
      <c r="O19" s="99"/>
      <c r="P19" s="99"/>
      <c r="Q19" s="99"/>
      <c r="R19" s="99"/>
      <c r="S19" s="99"/>
      <c r="T19" s="99"/>
      <c r="U19" s="99"/>
      <c r="V19" s="99"/>
      <c r="W19" s="99"/>
      <c r="X19" s="99"/>
      <c r="Y19" s="99"/>
      <c r="Z19" s="99"/>
      <c r="AA19" s="102"/>
      <c r="AB19" s="99"/>
      <c r="AC19" s="99"/>
      <c r="AD19" s="99"/>
      <c r="AE19" s="99"/>
      <c r="AF19" s="99"/>
      <c r="AG19" s="99"/>
      <c r="AH19" s="99"/>
      <c r="AI19" s="99"/>
      <c r="AJ19" s="99"/>
      <c r="AK19" s="99"/>
      <c r="AL19" s="99"/>
      <c r="AM19" s="99"/>
      <c r="AN19" s="99"/>
      <c r="AO19" s="99"/>
      <c r="AP19" s="99"/>
      <c r="AQ19" s="103"/>
    </row>
    <row r="20" spans="1:43" ht="165">
      <c r="A20" s="198"/>
      <c r="B20" s="15" t="s">
        <v>62</v>
      </c>
      <c r="C20" s="16" t="s">
        <v>323</v>
      </c>
      <c r="D20" s="17" t="s">
        <v>324</v>
      </c>
      <c r="E20" s="17" t="s">
        <v>571</v>
      </c>
      <c r="F20" s="18" t="s">
        <v>7</v>
      </c>
      <c r="G20" s="18">
        <v>17208.892799999998</v>
      </c>
      <c r="H20" s="18">
        <v>0</v>
      </c>
      <c r="I20" s="18">
        <v>0</v>
      </c>
      <c r="J20" s="18">
        <v>0</v>
      </c>
      <c r="K20" s="18">
        <f t="shared" si="1"/>
        <v>17208.892799999998</v>
      </c>
      <c r="L20" s="99"/>
      <c r="M20" s="99"/>
      <c r="N20" s="99"/>
      <c r="O20" s="99"/>
      <c r="P20" s="99"/>
      <c r="Q20" s="99"/>
      <c r="R20" s="99"/>
      <c r="S20" s="99"/>
      <c r="T20" s="99"/>
      <c r="U20" s="99"/>
      <c r="V20" s="99"/>
      <c r="W20" s="99"/>
      <c r="X20" s="99"/>
      <c r="Y20" s="99"/>
      <c r="Z20" s="99"/>
      <c r="AA20" s="102"/>
      <c r="AB20" s="99"/>
      <c r="AC20" s="99"/>
      <c r="AD20" s="99"/>
      <c r="AE20" s="99"/>
      <c r="AF20" s="99"/>
      <c r="AG20" s="99"/>
      <c r="AH20" s="99"/>
      <c r="AI20" s="99"/>
      <c r="AJ20" s="99"/>
      <c r="AK20" s="99"/>
      <c r="AL20" s="99"/>
      <c r="AM20" s="99"/>
      <c r="AN20" s="99"/>
      <c r="AO20" s="99"/>
      <c r="AP20" s="99"/>
      <c r="AQ20" s="103"/>
    </row>
    <row r="21" spans="1:43" ht="60">
      <c r="A21" s="198"/>
      <c r="B21" s="22" t="s">
        <v>63</v>
      </c>
      <c r="C21" s="23" t="s">
        <v>325</v>
      </c>
      <c r="D21" s="17" t="s">
        <v>64</v>
      </c>
      <c r="E21" s="17" t="s">
        <v>572</v>
      </c>
      <c r="F21" s="18" t="s">
        <v>7</v>
      </c>
      <c r="G21" s="18">
        <v>3742.9341839999997</v>
      </c>
      <c r="H21" s="18">
        <v>0</v>
      </c>
      <c r="I21" s="18">
        <v>0</v>
      </c>
      <c r="J21" s="18">
        <v>0</v>
      </c>
      <c r="K21" s="18">
        <f t="shared" si="1"/>
        <v>3742.9341839999997</v>
      </c>
      <c r="L21" s="99"/>
      <c r="M21" s="99"/>
      <c r="N21" s="99"/>
      <c r="O21" s="99"/>
      <c r="P21" s="99"/>
      <c r="Q21" s="99"/>
      <c r="R21" s="99"/>
      <c r="S21" s="99"/>
      <c r="T21" s="99"/>
      <c r="U21" s="99"/>
      <c r="V21" s="99"/>
      <c r="W21" s="99"/>
      <c r="X21" s="99"/>
      <c r="Y21" s="99"/>
      <c r="Z21" s="99"/>
      <c r="AA21" s="102"/>
      <c r="AB21" s="99"/>
      <c r="AC21" s="99"/>
      <c r="AD21" s="99"/>
      <c r="AE21" s="99"/>
      <c r="AF21" s="99"/>
      <c r="AG21" s="99"/>
      <c r="AH21" s="99"/>
      <c r="AI21" s="99"/>
      <c r="AJ21" s="99"/>
      <c r="AK21" s="99"/>
      <c r="AL21" s="99"/>
      <c r="AM21" s="99"/>
      <c r="AN21" s="99"/>
      <c r="AO21" s="99"/>
      <c r="AP21" s="99"/>
      <c r="AQ21" s="103"/>
    </row>
    <row r="22" spans="1:43" ht="165">
      <c r="A22" s="198"/>
      <c r="B22" s="15" t="s">
        <v>65</v>
      </c>
      <c r="C22" s="16" t="s">
        <v>66</v>
      </c>
      <c r="D22" s="17" t="s">
        <v>326</v>
      </c>
      <c r="E22" s="17" t="s">
        <v>571</v>
      </c>
      <c r="F22" s="18" t="s">
        <v>7</v>
      </c>
      <c r="G22" s="18">
        <v>9229.9680000000026</v>
      </c>
      <c r="H22" s="18">
        <v>0</v>
      </c>
      <c r="I22" s="18">
        <v>0</v>
      </c>
      <c r="J22" s="18">
        <v>0</v>
      </c>
      <c r="K22" s="18">
        <f t="shared" si="1"/>
        <v>9229.9680000000026</v>
      </c>
      <c r="L22" s="99"/>
      <c r="M22" s="99"/>
      <c r="N22" s="99"/>
      <c r="O22" s="99"/>
      <c r="P22" s="99"/>
      <c r="Q22" s="99"/>
      <c r="R22" s="99"/>
      <c r="S22" s="99"/>
      <c r="T22" s="99"/>
      <c r="U22" s="99"/>
      <c r="V22" s="99"/>
      <c r="W22" s="99"/>
      <c r="X22" s="99"/>
      <c r="Y22" s="99"/>
      <c r="Z22" s="99"/>
      <c r="AA22" s="102"/>
      <c r="AB22" s="99"/>
      <c r="AC22" s="99"/>
      <c r="AD22" s="99"/>
      <c r="AE22" s="99"/>
      <c r="AF22" s="99"/>
      <c r="AG22" s="99"/>
      <c r="AH22" s="99"/>
      <c r="AI22" s="99"/>
      <c r="AJ22" s="99"/>
      <c r="AK22" s="99"/>
      <c r="AL22" s="99"/>
      <c r="AM22" s="99"/>
      <c r="AN22" s="99"/>
      <c r="AO22" s="99"/>
      <c r="AP22" s="99"/>
      <c r="AQ22" s="103"/>
    </row>
    <row r="23" spans="1:43" ht="60">
      <c r="A23" s="198"/>
      <c r="B23" s="22" t="s">
        <v>67</v>
      </c>
      <c r="C23" s="23" t="s">
        <v>327</v>
      </c>
      <c r="D23" s="17" t="s">
        <v>64</v>
      </c>
      <c r="E23" s="17" t="s">
        <v>572</v>
      </c>
      <c r="F23" s="18" t="s">
        <v>7</v>
      </c>
      <c r="G23" s="18">
        <v>2007.5180400000002</v>
      </c>
      <c r="H23" s="18">
        <v>0</v>
      </c>
      <c r="I23" s="18">
        <v>0</v>
      </c>
      <c r="J23" s="18">
        <v>0</v>
      </c>
      <c r="K23" s="18">
        <f t="shared" si="1"/>
        <v>2007.5180400000002</v>
      </c>
      <c r="L23" s="99"/>
      <c r="M23" s="99"/>
      <c r="N23" s="99"/>
      <c r="O23" s="99"/>
      <c r="P23" s="99"/>
      <c r="Q23" s="99"/>
      <c r="R23" s="99"/>
      <c r="S23" s="99"/>
      <c r="T23" s="99"/>
      <c r="U23" s="99"/>
      <c r="V23" s="99"/>
      <c r="W23" s="99"/>
      <c r="X23" s="99"/>
      <c r="Y23" s="99"/>
      <c r="Z23" s="99"/>
      <c r="AA23" s="102"/>
      <c r="AB23" s="99"/>
      <c r="AC23" s="99"/>
      <c r="AD23" s="99"/>
      <c r="AE23" s="99"/>
      <c r="AF23" s="99"/>
      <c r="AG23" s="99"/>
      <c r="AH23" s="99"/>
      <c r="AI23" s="99"/>
      <c r="AJ23" s="99"/>
      <c r="AK23" s="99"/>
      <c r="AL23" s="99"/>
      <c r="AM23" s="99"/>
      <c r="AN23" s="99"/>
      <c r="AO23" s="99"/>
      <c r="AP23" s="99"/>
      <c r="AQ23" s="103"/>
    </row>
    <row r="24" spans="1:43" ht="210">
      <c r="A24" s="198"/>
      <c r="B24" s="15" t="s">
        <v>68</v>
      </c>
      <c r="C24" s="16" t="s">
        <v>69</v>
      </c>
      <c r="D24" s="17" t="s">
        <v>328</v>
      </c>
      <c r="E24" s="17" t="s">
        <v>571</v>
      </c>
      <c r="F24" s="18" t="s">
        <v>7</v>
      </c>
      <c r="G24" s="18">
        <v>24452.400000000001</v>
      </c>
      <c r="H24" s="18">
        <v>0</v>
      </c>
      <c r="I24" s="18">
        <v>0</v>
      </c>
      <c r="J24" s="18">
        <v>0</v>
      </c>
      <c r="K24" s="18">
        <f t="shared" si="1"/>
        <v>24452.400000000001</v>
      </c>
      <c r="L24" s="99"/>
      <c r="M24" s="99"/>
      <c r="N24" s="99"/>
      <c r="O24" s="99"/>
      <c r="P24" s="99"/>
      <c r="Q24" s="99"/>
      <c r="R24" s="99"/>
      <c r="S24" s="99"/>
      <c r="T24" s="99"/>
      <c r="U24" s="99"/>
      <c r="V24" s="99"/>
      <c r="W24" s="99"/>
      <c r="X24" s="99"/>
      <c r="Y24" s="99"/>
      <c r="Z24" s="99"/>
      <c r="AA24" s="102"/>
      <c r="AB24" s="99"/>
      <c r="AC24" s="99"/>
      <c r="AD24" s="99"/>
      <c r="AE24" s="99"/>
      <c r="AF24" s="99"/>
      <c r="AG24" s="99"/>
      <c r="AH24" s="99"/>
      <c r="AI24" s="99"/>
      <c r="AJ24" s="99"/>
      <c r="AK24" s="99"/>
      <c r="AL24" s="99"/>
      <c r="AM24" s="99"/>
      <c r="AN24" s="99"/>
      <c r="AO24" s="99"/>
      <c r="AP24" s="99"/>
      <c r="AQ24" s="103"/>
    </row>
    <row r="25" spans="1:43" ht="60">
      <c r="A25" s="198"/>
      <c r="B25" s="15" t="s">
        <v>70</v>
      </c>
      <c r="C25" s="23" t="s">
        <v>329</v>
      </c>
      <c r="D25" s="17" t="s">
        <v>64</v>
      </c>
      <c r="E25" s="17" t="s">
        <v>572</v>
      </c>
      <c r="F25" s="18" t="s">
        <v>7</v>
      </c>
      <c r="G25" s="18">
        <v>5318.3969999999999</v>
      </c>
      <c r="H25" s="18">
        <v>0</v>
      </c>
      <c r="I25" s="18">
        <v>0</v>
      </c>
      <c r="J25" s="18">
        <v>0</v>
      </c>
      <c r="K25" s="18">
        <f t="shared" si="1"/>
        <v>5318.3969999999999</v>
      </c>
      <c r="L25" s="99"/>
      <c r="M25" s="99"/>
      <c r="N25" s="99"/>
      <c r="O25" s="99"/>
      <c r="P25" s="99"/>
      <c r="Q25" s="99"/>
      <c r="R25" s="99"/>
      <c r="S25" s="99"/>
      <c r="T25" s="99"/>
      <c r="U25" s="99"/>
      <c r="V25" s="99"/>
      <c r="W25" s="99"/>
      <c r="X25" s="99"/>
      <c r="Y25" s="99"/>
      <c r="Z25" s="99"/>
      <c r="AA25" s="102"/>
      <c r="AB25" s="99"/>
      <c r="AC25" s="99"/>
      <c r="AD25" s="99"/>
      <c r="AE25" s="99"/>
      <c r="AF25" s="99"/>
      <c r="AG25" s="99"/>
      <c r="AH25" s="99"/>
      <c r="AI25" s="99"/>
      <c r="AJ25" s="99"/>
      <c r="AK25" s="99"/>
      <c r="AL25" s="99"/>
      <c r="AM25" s="99"/>
      <c r="AN25" s="99"/>
      <c r="AO25" s="99"/>
      <c r="AP25" s="99"/>
      <c r="AQ25" s="103"/>
    </row>
    <row r="26" spans="1:43" ht="45">
      <c r="A26" s="198"/>
      <c r="B26" s="15" t="s">
        <v>71</v>
      </c>
      <c r="C26" s="24" t="s">
        <v>72</v>
      </c>
      <c r="D26" s="17" t="s">
        <v>73</v>
      </c>
      <c r="E26" s="17" t="s">
        <v>571</v>
      </c>
      <c r="F26" s="18" t="s">
        <v>7</v>
      </c>
      <c r="G26" s="18">
        <v>6219.2000000000007</v>
      </c>
      <c r="H26" s="18">
        <v>0</v>
      </c>
      <c r="I26" s="18">
        <v>0</v>
      </c>
      <c r="J26" s="18">
        <v>0</v>
      </c>
      <c r="K26" s="18">
        <f t="shared" si="1"/>
        <v>6219.2000000000007</v>
      </c>
      <c r="L26" s="99"/>
      <c r="M26" s="99"/>
      <c r="N26" s="99"/>
      <c r="O26" s="99"/>
      <c r="P26" s="99"/>
      <c r="Q26" s="99"/>
      <c r="R26" s="99"/>
      <c r="S26" s="99"/>
      <c r="T26" s="99"/>
      <c r="U26" s="99"/>
      <c r="V26" s="99"/>
      <c r="W26" s="99"/>
      <c r="X26" s="99"/>
      <c r="Y26" s="99"/>
      <c r="Z26" s="99"/>
      <c r="AA26" s="102"/>
      <c r="AB26" s="99"/>
      <c r="AC26" s="99"/>
      <c r="AD26" s="99"/>
      <c r="AE26" s="99"/>
      <c r="AF26" s="99"/>
      <c r="AG26" s="99"/>
      <c r="AH26" s="99"/>
      <c r="AI26" s="99"/>
      <c r="AJ26" s="99"/>
      <c r="AK26" s="99"/>
      <c r="AL26" s="99"/>
      <c r="AM26" s="99"/>
      <c r="AN26" s="99"/>
      <c r="AO26" s="99"/>
      <c r="AP26" s="99"/>
      <c r="AQ26" s="103"/>
    </row>
    <row r="27" spans="1:43" ht="60">
      <c r="A27" s="198"/>
      <c r="B27" s="15" t="s">
        <v>74</v>
      </c>
      <c r="C27" s="23" t="s">
        <v>330</v>
      </c>
      <c r="D27" s="17" t="s">
        <v>64</v>
      </c>
      <c r="E27" s="17" t="s">
        <v>572</v>
      </c>
      <c r="F27" s="18" t="s">
        <v>7</v>
      </c>
      <c r="G27" s="18">
        <v>1352.6760000000002</v>
      </c>
      <c r="H27" s="18">
        <v>0</v>
      </c>
      <c r="I27" s="18">
        <v>0</v>
      </c>
      <c r="J27" s="18">
        <v>0</v>
      </c>
      <c r="K27" s="18">
        <f t="shared" si="1"/>
        <v>1352.6760000000002</v>
      </c>
      <c r="L27" s="99"/>
      <c r="M27" s="99"/>
      <c r="N27" s="99"/>
      <c r="O27" s="99"/>
      <c r="P27" s="99"/>
      <c r="Q27" s="99"/>
      <c r="R27" s="99"/>
      <c r="S27" s="99"/>
      <c r="T27" s="99"/>
      <c r="U27" s="99"/>
      <c r="V27" s="99"/>
      <c r="W27" s="99"/>
      <c r="X27" s="99"/>
      <c r="Y27" s="99"/>
      <c r="Z27" s="99"/>
      <c r="AA27" s="102"/>
      <c r="AB27" s="99"/>
      <c r="AC27" s="99"/>
      <c r="AD27" s="99"/>
      <c r="AE27" s="99"/>
      <c r="AF27" s="99"/>
      <c r="AG27" s="99"/>
      <c r="AH27" s="99"/>
      <c r="AI27" s="99"/>
      <c r="AJ27" s="99"/>
      <c r="AK27" s="99"/>
      <c r="AL27" s="99"/>
      <c r="AM27" s="99"/>
      <c r="AN27" s="99"/>
      <c r="AO27" s="99"/>
      <c r="AP27" s="99"/>
      <c r="AQ27" s="99"/>
    </row>
    <row r="28" spans="1:43">
      <c r="A28" s="198"/>
      <c r="B28" s="106"/>
      <c r="C28" s="177" t="s">
        <v>75</v>
      </c>
      <c r="D28" s="179"/>
      <c r="E28" s="107"/>
      <c r="F28" s="107"/>
      <c r="G28" s="107"/>
      <c r="H28" s="107"/>
      <c r="I28" s="107"/>
      <c r="J28" s="107"/>
      <c r="K28" s="107"/>
      <c r="L28" s="99"/>
      <c r="M28" s="99"/>
      <c r="N28" s="99"/>
      <c r="O28" s="99"/>
      <c r="P28" s="99"/>
      <c r="Q28" s="99"/>
      <c r="R28" s="99"/>
      <c r="S28" s="99"/>
      <c r="T28" s="99"/>
      <c r="U28" s="99"/>
      <c r="V28" s="99"/>
      <c r="W28" s="99"/>
      <c r="X28" s="99"/>
      <c r="Y28" s="99"/>
      <c r="Z28" s="99"/>
      <c r="AA28" s="102"/>
      <c r="AB28" s="99"/>
      <c r="AC28" s="99"/>
      <c r="AD28" s="99"/>
      <c r="AE28" s="99"/>
      <c r="AF28" s="99"/>
      <c r="AG28" s="99"/>
      <c r="AH28" s="99"/>
      <c r="AI28" s="99"/>
      <c r="AJ28" s="99"/>
      <c r="AK28" s="99"/>
      <c r="AL28" s="99"/>
      <c r="AM28" s="99"/>
      <c r="AN28" s="99"/>
      <c r="AO28" s="99"/>
      <c r="AP28" s="99"/>
      <c r="AQ28" s="99"/>
    </row>
    <row r="29" spans="1:43" ht="75">
      <c r="A29" s="198"/>
      <c r="B29" s="15" t="s">
        <v>337</v>
      </c>
      <c r="C29" s="25" t="s">
        <v>338</v>
      </c>
      <c r="D29" s="17" t="s">
        <v>339</v>
      </c>
      <c r="E29" s="17" t="s">
        <v>574</v>
      </c>
      <c r="F29" s="18" t="s">
        <v>7</v>
      </c>
      <c r="G29" s="18">
        <v>3705</v>
      </c>
      <c r="H29" s="18">
        <v>0</v>
      </c>
      <c r="I29" s="18">
        <v>3705</v>
      </c>
      <c r="J29" s="18">
        <v>0</v>
      </c>
      <c r="K29" s="18">
        <f t="shared" si="1"/>
        <v>7410</v>
      </c>
      <c r="L29" s="99"/>
      <c r="M29" s="99"/>
      <c r="N29" s="99"/>
      <c r="O29" s="99"/>
      <c r="P29" s="99"/>
      <c r="Q29" s="99"/>
      <c r="R29" s="99"/>
      <c r="S29" s="99"/>
      <c r="T29" s="99"/>
      <c r="U29" s="99"/>
      <c r="V29" s="99"/>
      <c r="W29" s="99"/>
      <c r="X29" s="99"/>
      <c r="Y29" s="99"/>
      <c r="Z29" s="99"/>
      <c r="AA29" s="102"/>
      <c r="AB29" s="99"/>
      <c r="AC29" s="99"/>
      <c r="AD29" s="99"/>
      <c r="AE29" s="99"/>
      <c r="AF29" s="99"/>
      <c r="AG29" s="99"/>
      <c r="AH29" s="99"/>
      <c r="AI29" s="99"/>
      <c r="AJ29" s="99"/>
      <c r="AK29" s="99"/>
      <c r="AL29" s="99"/>
      <c r="AM29" s="99"/>
      <c r="AN29" s="99"/>
      <c r="AO29" s="99"/>
      <c r="AP29" s="99"/>
      <c r="AQ29" s="99"/>
    </row>
    <row r="30" spans="1:43" ht="60">
      <c r="A30" s="198"/>
      <c r="B30" s="15" t="s">
        <v>76</v>
      </c>
      <c r="C30" s="25" t="s">
        <v>77</v>
      </c>
      <c r="D30" s="17" t="s">
        <v>78</v>
      </c>
      <c r="E30" s="17" t="s">
        <v>574</v>
      </c>
      <c r="F30" s="18" t="s">
        <v>7</v>
      </c>
      <c r="G30" s="18">
        <v>0</v>
      </c>
      <c r="H30" s="18">
        <v>2515</v>
      </c>
      <c r="I30" s="18">
        <v>0</v>
      </c>
      <c r="J30" s="18">
        <v>2515</v>
      </c>
      <c r="K30" s="18">
        <f t="shared" si="1"/>
        <v>5030</v>
      </c>
      <c r="L30" s="99"/>
      <c r="M30" s="99"/>
      <c r="N30" s="99"/>
      <c r="O30" s="99"/>
      <c r="P30" s="99"/>
      <c r="Q30" s="99"/>
      <c r="R30" s="99"/>
      <c r="S30" s="99"/>
      <c r="T30" s="99"/>
      <c r="U30" s="99"/>
      <c r="V30" s="99"/>
      <c r="W30" s="99"/>
      <c r="X30" s="99"/>
      <c r="Y30" s="99"/>
      <c r="Z30" s="99"/>
      <c r="AA30" s="102"/>
      <c r="AB30" s="99"/>
      <c r="AC30" s="99"/>
      <c r="AD30" s="99"/>
      <c r="AE30" s="99"/>
      <c r="AF30" s="99"/>
      <c r="AG30" s="99"/>
      <c r="AH30" s="99"/>
      <c r="AI30" s="99"/>
      <c r="AJ30" s="99"/>
      <c r="AK30" s="99"/>
      <c r="AL30" s="99"/>
      <c r="AM30" s="99"/>
      <c r="AN30" s="99"/>
      <c r="AO30" s="99"/>
      <c r="AP30" s="99"/>
      <c r="AQ30" s="99"/>
    </row>
    <row r="31" spans="1:43" ht="90">
      <c r="A31" s="198"/>
      <c r="B31" s="15" t="s">
        <v>79</v>
      </c>
      <c r="C31" s="25" t="s">
        <v>80</v>
      </c>
      <c r="D31" s="17" t="s">
        <v>81</v>
      </c>
      <c r="E31" s="17" t="s">
        <v>558</v>
      </c>
      <c r="F31" s="18" t="s">
        <v>10</v>
      </c>
      <c r="G31" s="18">
        <v>0</v>
      </c>
      <c r="H31" s="18">
        <v>0</v>
      </c>
      <c r="I31" s="18">
        <v>0</v>
      </c>
      <c r="J31" s="18">
        <v>0</v>
      </c>
      <c r="K31" s="18">
        <f t="shared" si="1"/>
        <v>0</v>
      </c>
      <c r="L31" s="99"/>
      <c r="M31" s="99"/>
      <c r="N31" s="99"/>
      <c r="O31" s="99"/>
      <c r="P31" s="99"/>
      <c r="Q31" s="99"/>
      <c r="R31" s="99"/>
      <c r="S31" s="99"/>
      <c r="T31" s="99"/>
      <c r="U31" s="99"/>
      <c r="V31" s="99"/>
      <c r="W31" s="99"/>
      <c r="X31" s="99"/>
      <c r="Y31" s="99"/>
      <c r="Z31" s="99"/>
      <c r="AA31" s="102"/>
      <c r="AB31" s="99"/>
      <c r="AC31" s="99"/>
      <c r="AD31" s="99"/>
      <c r="AE31" s="99"/>
      <c r="AF31" s="99"/>
      <c r="AG31" s="99"/>
      <c r="AH31" s="99"/>
      <c r="AI31" s="99"/>
      <c r="AJ31" s="99"/>
      <c r="AK31" s="99"/>
      <c r="AL31" s="99"/>
      <c r="AM31" s="99"/>
      <c r="AN31" s="99"/>
      <c r="AO31" s="99"/>
      <c r="AP31" s="99"/>
      <c r="AQ31" s="99"/>
    </row>
    <row r="32" spans="1:43" ht="60">
      <c r="A32" s="198"/>
      <c r="B32" s="15" t="s">
        <v>82</v>
      </c>
      <c r="C32" s="25" t="s">
        <v>83</v>
      </c>
      <c r="D32" s="17" t="s">
        <v>84</v>
      </c>
      <c r="E32" s="17" t="s">
        <v>559</v>
      </c>
      <c r="F32" s="18" t="s">
        <v>10</v>
      </c>
      <c r="G32" s="18">
        <v>0</v>
      </c>
      <c r="H32" s="18">
        <v>3705</v>
      </c>
      <c r="I32" s="18">
        <v>3705</v>
      </c>
      <c r="J32" s="18">
        <v>0</v>
      </c>
      <c r="K32" s="18">
        <f t="shared" si="1"/>
        <v>7410</v>
      </c>
      <c r="L32" s="100"/>
      <c r="O32" s="100"/>
    </row>
    <row r="33" spans="1:15" ht="105">
      <c r="A33" s="198"/>
      <c r="B33" s="15" t="s">
        <v>85</v>
      </c>
      <c r="C33" s="24" t="s">
        <v>86</v>
      </c>
      <c r="D33" s="17" t="s">
        <v>343</v>
      </c>
      <c r="E33" s="17" t="s">
        <v>576</v>
      </c>
      <c r="F33" s="18" t="s">
        <v>7</v>
      </c>
      <c r="G33" s="18">
        <v>0</v>
      </c>
      <c r="H33" s="18">
        <v>0</v>
      </c>
      <c r="I33" s="18">
        <v>0</v>
      </c>
      <c r="J33" s="18">
        <v>200372.85599999997</v>
      </c>
      <c r="K33" s="18">
        <f t="shared" si="1"/>
        <v>200372.85599999997</v>
      </c>
      <c r="L33" s="100"/>
      <c r="O33" s="100"/>
    </row>
    <row r="34" spans="1:15" ht="60">
      <c r="A34" s="198"/>
      <c r="B34" s="22" t="s">
        <v>87</v>
      </c>
      <c r="C34" s="23" t="s">
        <v>344</v>
      </c>
      <c r="D34" s="17" t="s">
        <v>88</v>
      </c>
      <c r="E34" s="17" t="s">
        <v>577</v>
      </c>
      <c r="F34" s="18" t="s">
        <v>7</v>
      </c>
      <c r="G34" s="18">
        <v>0</v>
      </c>
      <c r="H34" s="18">
        <v>0</v>
      </c>
      <c r="I34" s="18">
        <v>0</v>
      </c>
      <c r="J34" s="18">
        <v>50093.213999999993</v>
      </c>
      <c r="K34" s="18">
        <f t="shared" si="1"/>
        <v>50093.213999999993</v>
      </c>
      <c r="L34" s="100"/>
      <c r="O34" s="100"/>
    </row>
    <row r="35" spans="1:15" ht="75">
      <c r="A35" s="198"/>
      <c r="B35" s="15" t="s">
        <v>89</v>
      </c>
      <c r="C35" s="25" t="s">
        <v>345</v>
      </c>
      <c r="D35" s="17" t="s">
        <v>90</v>
      </c>
      <c r="E35" s="17" t="s">
        <v>578</v>
      </c>
      <c r="F35" s="18" t="s">
        <v>7</v>
      </c>
      <c r="G35" s="18">
        <v>327726</v>
      </c>
      <c r="H35" s="18">
        <v>0</v>
      </c>
      <c r="I35" s="18">
        <v>0</v>
      </c>
      <c r="J35" s="18">
        <v>0</v>
      </c>
      <c r="K35" s="18">
        <f t="shared" si="1"/>
        <v>327726</v>
      </c>
      <c r="L35" s="100"/>
      <c r="O35" s="100"/>
    </row>
    <row r="36" spans="1:15" ht="75">
      <c r="A36" s="198"/>
      <c r="B36" s="22" t="s">
        <v>91</v>
      </c>
      <c r="C36" s="16" t="s">
        <v>346</v>
      </c>
      <c r="D36" s="17" t="s">
        <v>93</v>
      </c>
      <c r="E36" s="17" t="s">
        <v>600</v>
      </c>
      <c r="F36" s="18" t="s">
        <v>92</v>
      </c>
      <c r="G36" s="18">
        <v>10131.87384</v>
      </c>
      <c r="H36" s="18">
        <v>10131.87384</v>
      </c>
      <c r="I36" s="18">
        <v>10131.87384</v>
      </c>
      <c r="J36" s="18">
        <v>10131.87384</v>
      </c>
      <c r="K36" s="18">
        <f t="shared" si="1"/>
        <v>40527.495360000001</v>
      </c>
      <c r="L36" s="100"/>
      <c r="O36" s="100"/>
    </row>
    <row r="37" spans="1:15" ht="45">
      <c r="A37" s="198"/>
      <c r="B37" s="22" t="s">
        <v>94</v>
      </c>
      <c r="C37" s="16" t="s">
        <v>347</v>
      </c>
      <c r="D37" s="17" t="s">
        <v>95</v>
      </c>
      <c r="E37" s="17" t="s">
        <v>601</v>
      </c>
      <c r="F37" s="18" t="s">
        <v>92</v>
      </c>
      <c r="G37" s="18">
        <v>11622.791249999998</v>
      </c>
      <c r="H37" s="18">
        <v>11622.791249999998</v>
      </c>
      <c r="I37" s="18">
        <v>11622.791249999998</v>
      </c>
      <c r="J37" s="18">
        <v>11622.791249999998</v>
      </c>
      <c r="K37" s="18">
        <f t="shared" si="1"/>
        <v>46491.164999999994</v>
      </c>
      <c r="L37" s="100"/>
      <c r="O37" s="100"/>
    </row>
    <row r="38" spans="1:15" ht="60">
      <c r="A38" s="198"/>
      <c r="B38" s="22" t="s">
        <v>96</v>
      </c>
      <c r="C38" s="16" t="s">
        <v>97</v>
      </c>
      <c r="D38" s="17" t="s">
        <v>98</v>
      </c>
      <c r="E38" s="17" t="s">
        <v>602</v>
      </c>
      <c r="F38" s="18" t="s">
        <v>92</v>
      </c>
      <c r="G38" s="18">
        <v>2324.0416263157895</v>
      </c>
      <c r="H38" s="18">
        <v>2324.0416263157895</v>
      </c>
      <c r="I38" s="18">
        <v>2324.0416263157895</v>
      </c>
      <c r="J38" s="18">
        <v>2324.0416263157895</v>
      </c>
      <c r="K38" s="18">
        <f t="shared" si="1"/>
        <v>9296.1665052631579</v>
      </c>
      <c r="L38" s="100"/>
      <c r="O38" s="100"/>
    </row>
    <row r="39" spans="1:15" ht="90">
      <c r="A39" s="198"/>
      <c r="B39" s="22" t="s">
        <v>99</v>
      </c>
      <c r="C39" s="16" t="s">
        <v>100</v>
      </c>
      <c r="D39" s="17" t="s">
        <v>101</v>
      </c>
      <c r="E39" s="17" t="s">
        <v>602</v>
      </c>
      <c r="F39" s="18" t="s">
        <v>92</v>
      </c>
      <c r="G39" s="18">
        <v>4627.3049999999994</v>
      </c>
      <c r="H39" s="18">
        <v>4627.3049999999994</v>
      </c>
      <c r="I39" s="18">
        <v>4627.3049999999994</v>
      </c>
      <c r="J39" s="18">
        <v>4627.3049999999994</v>
      </c>
      <c r="K39" s="18">
        <f t="shared" si="1"/>
        <v>18509.219999999998</v>
      </c>
      <c r="L39" s="100"/>
      <c r="O39" s="100"/>
    </row>
    <row r="40" spans="1:15" ht="45">
      <c r="A40" s="198"/>
      <c r="B40" s="22" t="s">
        <v>348</v>
      </c>
      <c r="C40" s="16" t="s">
        <v>105</v>
      </c>
      <c r="D40" s="17" t="s">
        <v>106</v>
      </c>
      <c r="E40" s="17" t="s">
        <v>603</v>
      </c>
      <c r="F40" s="18" t="s">
        <v>92</v>
      </c>
      <c r="G40" s="18">
        <v>421.05263157894728</v>
      </c>
      <c r="H40" s="18">
        <v>421.05263157894728</v>
      </c>
      <c r="I40" s="18">
        <v>421.05263157894728</v>
      </c>
      <c r="J40" s="18">
        <v>421.05263157894728</v>
      </c>
      <c r="K40" s="18">
        <f>SUM(G40:J40)</f>
        <v>1684.2105263157891</v>
      </c>
      <c r="L40" s="100"/>
      <c r="O40" s="100"/>
    </row>
    <row r="41" spans="1:15">
      <c r="A41" s="198"/>
      <c r="B41" s="104"/>
      <c r="C41" s="160" t="s">
        <v>109</v>
      </c>
      <c r="D41" s="162"/>
      <c r="E41" s="109"/>
      <c r="F41" s="109"/>
      <c r="G41" s="109"/>
      <c r="H41" s="109"/>
      <c r="I41" s="109"/>
      <c r="J41" s="109"/>
      <c r="K41" s="109"/>
      <c r="L41" s="100"/>
      <c r="O41" s="100"/>
    </row>
    <row r="42" spans="1:15" ht="90">
      <c r="A42" s="198"/>
      <c r="B42" s="94" t="s">
        <v>110</v>
      </c>
      <c r="C42" s="27" t="s">
        <v>111</v>
      </c>
      <c r="D42" s="28" t="s">
        <v>366</v>
      </c>
      <c r="E42" s="28" t="s">
        <v>606</v>
      </c>
      <c r="F42" s="18" t="s">
        <v>367</v>
      </c>
      <c r="G42" s="18">
        <v>0</v>
      </c>
      <c r="H42" s="18">
        <v>910</v>
      </c>
      <c r="I42" s="18">
        <v>0</v>
      </c>
      <c r="J42" s="18">
        <v>0</v>
      </c>
      <c r="K42" s="18">
        <f>SUM(G42:J42)</f>
        <v>910</v>
      </c>
      <c r="L42" s="100"/>
      <c r="O42" s="100"/>
    </row>
    <row r="43" spans="1:15" ht="60">
      <c r="A43" s="198"/>
      <c r="B43" s="26" t="s">
        <v>114</v>
      </c>
      <c r="C43" s="27" t="s">
        <v>115</v>
      </c>
      <c r="D43" s="28" t="s">
        <v>116</v>
      </c>
      <c r="E43" s="28" t="s">
        <v>607</v>
      </c>
      <c r="F43" s="18" t="s">
        <v>367</v>
      </c>
      <c r="G43" s="18">
        <v>0</v>
      </c>
      <c r="H43" s="18">
        <v>0</v>
      </c>
      <c r="I43" s="18">
        <v>3300.0000000000005</v>
      </c>
      <c r="J43" s="18">
        <v>0</v>
      </c>
      <c r="K43" s="18">
        <f t="shared" ref="K43:K45" si="2">SUM(G43:J43)</f>
        <v>3300.0000000000005</v>
      </c>
      <c r="L43" s="100"/>
      <c r="O43" s="100"/>
    </row>
    <row r="44" spans="1:15" ht="60">
      <c r="A44" s="198"/>
      <c r="B44" s="26" t="s">
        <v>117</v>
      </c>
      <c r="C44" s="27" t="s">
        <v>369</v>
      </c>
      <c r="D44" s="28" t="s">
        <v>370</v>
      </c>
      <c r="E44" s="28" t="s">
        <v>608</v>
      </c>
      <c r="F44" s="18" t="s">
        <v>367</v>
      </c>
      <c r="G44" s="18">
        <v>2173.5</v>
      </c>
      <c r="H44" s="18">
        <v>2173.5</v>
      </c>
      <c r="I44" s="18">
        <v>2173.5</v>
      </c>
      <c r="J44" s="18">
        <v>2173.5</v>
      </c>
      <c r="K44" s="18">
        <f t="shared" si="2"/>
        <v>8694</v>
      </c>
      <c r="L44" s="100"/>
      <c r="O44" s="100"/>
    </row>
    <row r="45" spans="1:15" ht="75">
      <c r="A45" s="198"/>
      <c r="B45" s="26" t="s">
        <v>118</v>
      </c>
      <c r="C45" s="27" t="s">
        <v>119</v>
      </c>
      <c r="D45" s="28" t="s">
        <v>120</v>
      </c>
      <c r="E45" s="28" t="s">
        <v>609</v>
      </c>
      <c r="F45" s="18" t="s">
        <v>367</v>
      </c>
      <c r="G45" s="18">
        <v>0</v>
      </c>
      <c r="H45" s="18">
        <v>2674.431052631579</v>
      </c>
      <c r="I45" s="18">
        <v>0</v>
      </c>
      <c r="J45" s="18">
        <v>0</v>
      </c>
      <c r="K45" s="18">
        <f t="shared" si="2"/>
        <v>2674.431052631579</v>
      </c>
      <c r="L45" s="100"/>
      <c r="O45" s="100"/>
    </row>
    <row r="46" spans="1:15" ht="135">
      <c r="A46" s="198"/>
      <c r="B46" s="26" t="s">
        <v>122</v>
      </c>
      <c r="C46" s="27" t="s">
        <v>123</v>
      </c>
      <c r="D46" s="28" t="s">
        <v>374</v>
      </c>
      <c r="E46" s="17" t="s">
        <v>604</v>
      </c>
      <c r="F46" s="18" t="s">
        <v>92</v>
      </c>
      <c r="G46" s="18">
        <v>4274</v>
      </c>
      <c r="H46" s="18">
        <v>4274</v>
      </c>
      <c r="I46" s="18">
        <v>4274</v>
      </c>
      <c r="J46" s="18">
        <v>4274</v>
      </c>
      <c r="K46" s="18">
        <f>SUM(G46:J46)</f>
        <v>17096</v>
      </c>
      <c r="L46" s="100"/>
      <c r="O46" s="100"/>
    </row>
    <row r="47" spans="1:15">
      <c r="A47" s="198"/>
      <c r="B47" s="110"/>
      <c r="C47" s="160" t="s">
        <v>510</v>
      </c>
      <c r="D47" s="162"/>
      <c r="E47" s="109"/>
      <c r="F47" s="109"/>
      <c r="G47" s="109"/>
      <c r="H47" s="109"/>
      <c r="I47" s="109"/>
      <c r="J47" s="109"/>
      <c r="K47" s="109"/>
      <c r="L47" s="100"/>
      <c r="O47" s="100"/>
    </row>
    <row r="48" spans="1:15" ht="90">
      <c r="A48" s="198"/>
      <c r="B48" s="26" t="s">
        <v>375</v>
      </c>
      <c r="C48" s="27" t="s">
        <v>376</v>
      </c>
      <c r="D48" s="28" t="s">
        <v>377</v>
      </c>
      <c r="E48" s="17" t="s">
        <v>564</v>
      </c>
      <c r="F48" s="18" t="s">
        <v>10</v>
      </c>
      <c r="G48" s="18">
        <v>9928</v>
      </c>
      <c r="H48" s="18">
        <v>0</v>
      </c>
      <c r="I48" s="18">
        <v>0</v>
      </c>
      <c r="J48" s="18">
        <v>0</v>
      </c>
      <c r="K48" s="18">
        <f>SUM(G48:J48)</f>
        <v>9928</v>
      </c>
      <c r="L48" s="100"/>
      <c r="O48" s="100"/>
    </row>
    <row r="49" spans="1:15" ht="90">
      <c r="A49" s="198"/>
      <c r="B49" s="26" t="s">
        <v>124</v>
      </c>
      <c r="C49" s="27" t="s">
        <v>125</v>
      </c>
      <c r="D49" s="28" t="s">
        <v>126</v>
      </c>
      <c r="E49" s="17" t="s">
        <v>559</v>
      </c>
      <c r="F49" s="18" t="s">
        <v>10</v>
      </c>
      <c r="G49" s="18">
        <v>3469</v>
      </c>
      <c r="H49" s="18">
        <v>3469</v>
      </c>
      <c r="I49" s="18">
        <v>3469</v>
      </c>
      <c r="J49" s="18">
        <v>0</v>
      </c>
      <c r="K49" s="18">
        <f>SUM(G49:J49)</f>
        <v>10407</v>
      </c>
      <c r="L49" s="100"/>
      <c r="O49" s="100"/>
    </row>
    <row r="50" spans="1:15">
      <c r="A50" s="92" t="s">
        <v>378</v>
      </c>
      <c r="B50" s="93"/>
      <c r="C50" s="93"/>
      <c r="D50" s="93"/>
      <c r="E50" s="93"/>
      <c r="F50" s="93"/>
      <c r="G50" s="93"/>
      <c r="H50" s="93"/>
      <c r="I50" s="93"/>
      <c r="J50" s="93"/>
      <c r="K50" s="95"/>
      <c r="L50" s="100"/>
      <c r="O50" s="100"/>
    </row>
    <row r="51" spans="1:15">
      <c r="A51" s="197" t="s">
        <v>500</v>
      </c>
      <c r="B51" s="111"/>
      <c r="C51" s="160" t="s">
        <v>127</v>
      </c>
      <c r="D51" s="162"/>
      <c r="E51" s="112"/>
      <c r="F51" s="112"/>
      <c r="G51" s="112"/>
      <c r="H51" s="112"/>
      <c r="I51" s="112"/>
      <c r="J51" s="112"/>
      <c r="K51" s="112"/>
      <c r="L51" s="100"/>
      <c r="O51" s="100"/>
    </row>
    <row r="52" spans="1:15" ht="60">
      <c r="A52" s="197"/>
      <c r="B52" s="15" t="s">
        <v>379</v>
      </c>
      <c r="C52" s="16" t="s">
        <v>380</v>
      </c>
      <c r="D52" s="17" t="s">
        <v>381</v>
      </c>
      <c r="E52" s="17" t="s">
        <v>564</v>
      </c>
      <c r="F52" s="26" t="s">
        <v>10</v>
      </c>
      <c r="G52" s="18">
        <v>0</v>
      </c>
      <c r="H52" s="18">
        <v>12112</v>
      </c>
      <c r="I52" s="18">
        <v>0</v>
      </c>
      <c r="J52" s="18">
        <v>0</v>
      </c>
      <c r="K52" s="18">
        <f>SUM(G52:J52)</f>
        <v>12112</v>
      </c>
      <c r="L52" s="100"/>
      <c r="O52" s="100"/>
    </row>
    <row r="53" spans="1:15" ht="120">
      <c r="A53" s="197"/>
      <c r="B53" s="15" t="s">
        <v>131</v>
      </c>
      <c r="C53" s="16" t="s">
        <v>132</v>
      </c>
      <c r="D53" s="17" t="s">
        <v>537</v>
      </c>
      <c r="E53" s="17" t="s">
        <v>582</v>
      </c>
      <c r="F53" s="15" t="s">
        <v>7</v>
      </c>
      <c r="G53" s="18">
        <v>6326</v>
      </c>
      <c r="H53" s="18">
        <v>6326</v>
      </c>
      <c r="I53" s="18">
        <v>6326</v>
      </c>
      <c r="J53" s="18">
        <v>6326</v>
      </c>
      <c r="K53" s="18">
        <f t="shared" ref="K53:K55" si="3">SUM(G53:J53)</f>
        <v>25304</v>
      </c>
      <c r="L53" s="100"/>
      <c r="O53" s="100"/>
    </row>
    <row r="54" spans="1:15" ht="120">
      <c r="A54" s="197"/>
      <c r="B54" s="15" t="s">
        <v>133</v>
      </c>
      <c r="C54" s="16" t="s">
        <v>134</v>
      </c>
      <c r="D54" s="17" t="s">
        <v>538</v>
      </c>
      <c r="E54" s="17" t="s">
        <v>582</v>
      </c>
      <c r="F54" s="15" t="s">
        <v>7</v>
      </c>
      <c r="G54" s="18">
        <v>6326</v>
      </c>
      <c r="H54" s="18">
        <v>6326</v>
      </c>
      <c r="I54" s="18">
        <v>6326</v>
      </c>
      <c r="J54" s="18">
        <v>6326</v>
      </c>
      <c r="K54" s="18">
        <f t="shared" si="3"/>
        <v>25304</v>
      </c>
      <c r="L54" s="100"/>
      <c r="O54" s="100"/>
    </row>
    <row r="55" spans="1:15" ht="45">
      <c r="A55" s="197"/>
      <c r="B55" s="15" t="s">
        <v>389</v>
      </c>
      <c r="C55" s="16" t="s">
        <v>390</v>
      </c>
      <c r="D55" s="17" t="s">
        <v>391</v>
      </c>
      <c r="E55" s="17" t="s">
        <v>559</v>
      </c>
      <c r="F55" s="15" t="s">
        <v>10</v>
      </c>
      <c r="G55" s="18">
        <v>0</v>
      </c>
      <c r="H55" s="18">
        <v>0</v>
      </c>
      <c r="I55" s="18">
        <v>10924</v>
      </c>
      <c r="J55" s="18">
        <v>0</v>
      </c>
      <c r="K55" s="18">
        <f t="shared" si="3"/>
        <v>10924</v>
      </c>
      <c r="L55" s="100"/>
      <c r="O55" s="100"/>
    </row>
    <row r="56" spans="1:15" ht="180">
      <c r="A56" s="197"/>
      <c r="B56" s="15" t="s">
        <v>392</v>
      </c>
      <c r="C56" s="16" t="s">
        <v>137</v>
      </c>
      <c r="D56" s="17" t="s">
        <v>393</v>
      </c>
      <c r="E56" s="17" t="s">
        <v>563</v>
      </c>
      <c r="F56" s="15" t="s">
        <v>10</v>
      </c>
      <c r="G56" s="18">
        <v>0</v>
      </c>
      <c r="H56" s="18">
        <v>1478.6666666666667</v>
      </c>
      <c r="I56" s="18">
        <v>0</v>
      </c>
      <c r="J56" s="18">
        <v>1478.6666666666667</v>
      </c>
      <c r="K56" s="18">
        <f>SUM(G56:J56)</f>
        <v>2957.3333333333335</v>
      </c>
      <c r="L56" s="100"/>
      <c r="O56" s="100"/>
    </row>
    <row r="57" spans="1:15">
      <c r="A57" s="197"/>
      <c r="B57" s="113"/>
      <c r="C57" s="202" t="s">
        <v>138</v>
      </c>
      <c r="D57" s="203"/>
      <c r="E57" s="109"/>
      <c r="F57" s="109"/>
      <c r="G57" s="109"/>
      <c r="H57" s="109"/>
      <c r="I57" s="109"/>
      <c r="J57" s="109"/>
      <c r="K57" s="109"/>
      <c r="L57" s="100"/>
      <c r="O57" s="100"/>
    </row>
    <row r="58" spans="1:15" ht="105">
      <c r="A58" s="197"/>
      <c r="B58" s="15" t="s">
        <v>397</v>
      </c>
      <c r="C58" s="16" t="s">
        <v>398</v>
      </c>
      <c r="D58" s="17" t="s">
        <v>399</v>
      </c>
      <c r="E58" s="17" t="s">
        <v>558</v>
      </c>
      <c r="F58" s="18" t="s">
        <v>10</v>
      </c>
      <c r="G58" s="18">
        <v>13994</v>
      </c>
      <c r="H58" s="18">
        <v>0</v>
      </c>
      <c r="I58" s="18">
        <v>0</v>
      </c>
      <c r="J58" s="18">
        <v>0</v>
      </c>
      <c r="K58" s="18">
        <f>SUM(G58:J58)</f>
        <v>13994</v>
      </c>
      <c r="L58" s="100"/>
      <c r="O58" s="100"/>
    </row>
    <row r="59" spans="1:15">
      <c r="A59" s="197"/>
      <c r="B59" s="113"/>
      <c r="C59" s="202" t="s">
        <v>140</v>
      </c>
      <c r="D59" s="203"/>
      <c r="E59" s="109"/>
      <c r="F59" s="109"/>
      <c r="G59" s="109"/>
      <c r="H59" s="109"/>
      <c r="I59" s="109"/>
      <c r="J59" s="109"/>
      <c r="K59" s="109"/>
      <c r="L59" s="100"/>
      <c r="O59" s="100"/>
    </row>
    <row r="60" spans="1:15" ht="45">
      <c r="A60" s="197"/>
      <c r="B60" s="15" t="s">
        <v>141</v>
      </c>
      <c r="C60" s="16" t="s">
        <v>400</v>
      </c>
      <c r="D60" s="17" t="s">
        <v>142</v>
      </c>
      <c r="E60" s="17" t="s">
        <v>561</v>
      </c>
      <c r="F60" s="18" t="s">
        <v>10</v>
      </c>
      <c r="G60" s="18">
        <v>1500</v>
      </c>
      <c r="H60" s="18">
        <v>1500</v>
      </c>
      <c r="I60" s="18">
        <v>1500</v>
      </c>
      <c r="J60" s="18">
        <v>1500</v>
      </c>
      <c r="K60" s="18">
        <f>SUM(G60:J60)</f>
        <v>6000</v>
      </c>
      <c r="L60" s="100"/>
      <c r="O60" s="100"/>
    </row>
    <row r="61" spans="1:15" ht="60">
      <c r="A61" s="197"/>
      <c r="B61" s="15" t="s">
        <v>403</v>
      </c>
      <c r="C61" s="16" t="s">
        <v>404</v>
      </c>
      <c r="D61" s="17" t="s">
        <v>405</v>
      </c>
      <c r="E61" s="17" t="s">
        <v>559</v>
      </c>
      <c r="F61" s="18" t="s">
        <v>10</v>
      </c>
      <c r="G61" s="18">
        <v>7764</v>
      </c>
      <c r="H61" s="18">
        <v>7764</v>
      </c>
      <c r="I61" s="18">
        <v>3882</v>
      </c>
      <c r="J61" s="18">
        <v>7764</v>
      </c>
      <c r="K61" s="18">
        <f>SUM(G61:J61)</f>
        <v>27174</v>
      </c>
      <c r="L61" s="100"/>
      <c r="O61" s="100"/>
    </row>
    <row r="62" spans="1:15">
      <c r="A62" s="41" t="s">
        <v>406</v>
      </c>
      <c r="B62" s="42"/>
      <c r="C62" s="42"/>
      <c r="D62" s="42"/>
      <c r="E62" s="42"/>
      <c r="F62" s="42"/>
      <c r="G62" s="42"/>
      <c r="H62" s="42"/>
      <c r="I62" s="42"/>
      <c r="J62" s="42"/>
      <c r="K62" s="43"/>
      <c r="L62" s="100"/>
      <c r="O62" s="100"/>
    </row>
    <row r="63" spans="1:15">
      <c r="A63" s="197" t="s">
        <v>539</v>
      </c>
      <c r="B63" s="114"/>
      <c r="C63" s="202" t="s">
        <v>147</v>
      </c>
      <c r="D63" s="203"/>
      <c r="E63" s="105"/>
      <c r="F63" s="105"/>
      <c r="G63" s="105"/>
      <c r="H63" s="105"/>
      <c r="I63" s="105"/>
      <c r="J63" s="105"/>
      <c r="K63" s="105"/>
      <c r="L63" s="100"/>
      <c r="O63" s="100"/>
    </row>
    <row r="64" spans="1:15" ht="45">
      <c r="A64" s="198"/>
      <c r="B64" s="15" t="s">
        <v>148</v>
      </c>
      <c r="C64" s="16" t="s">
        <v>149</v>
      </c>
      <c r="D64" s="17" t="s">
        <v>150</v>
      </c>
      <c r="E64" s="17" t="s">
        <v>583</v>
      </c>
      <c r="F64" s="15" t="s">
        <v>7</v>
      </c>
      <c r="G64" s="18">
        <v>0</v>
      </c>
      <c r="H64" s="18">
        <v>25000</v>
      </c>
      <c r="I64" s="18">
        <v>0</v>
      </c>
      <c r="J64" s="18">
        <v>0</v>
      </c>
      <c r="K64" s="18">
        <f>SUM(G64:J64)</f>
        <v>25000</v>
      </c>
      <c r="L64" s="100"/>
      <c r="O64" s="100"/>
    </row>
    <row r="65" spans="1:15" ht="60">
      <c r="A65" s="198"/>
      <c r="B65" s="15" t="s">
        <v>156</v>
      </c>
      <c r="C65" s="16" t="s">
        <v>157</v>
      </c>
      <c r="D65" s="17" t="s">
        <v>158</v>
      </c>
      <c r="E65" s="17" t="s">
        <v>582</v>
      </c>
      <c r="F65" s="15" t="s">
        <v>7</v>
      </c>
      <c r="G65" s="18">
        <v>0</v>
      </c>
      <c r="H65" s="18">
        <v>0</v>
      </c>
      <c r="I65" s="18">
        <v>5210</v>
      </c>
      <c r="J65" s="18">
        <v>5210</v>
      </c>
      <c r="K65" s="18">
        <f t="shared" ref="K65:K88" si="4">SUM(G65:J65)</f>
        <v>10420</v>
      </c>
      <c r="L65" s="100"/>
      <c r="O65" s="100"/>
    </row>
    <row r="66" spans="1:15" ht="120">
      <c r="A66" s="198"/>
      <c r="B66" s="15" t="s">
        <v>159</v>
      </c>
      <c r="C66" s="16" t="s">
        <v>160</v>
      </c>
      <c r="D66" s="17" t="s">
        <v>408</v>
      </c>
      <c r="E66" s="17" t="s">
        <v>582</v>
      </c>
      <c r="F66" s="15" t="s">
        <v>7</v>
      </c>
      <c r="G66" s="18">
        <v>6580</v>
      </c>
      <c r="H66" s="18">
        <v>6580</v>
      </c>
      <c r="I66" s="18">
        <v>6580</v>
      </c>
      <c r="J66" s="18">
        <v>6580</v>
      </c>
      <c r="K66" s="18">
        <f t="shared" si="4"/>
        <v>26320</v>
      </c>
      <c r="L66" s="100"/>
      <c r="O66" s="100"/>
    </row>
    <row r="67" spans="1:15" ht="75">
      <c r="A67" s="198"/>
      <c r="B67" s="15" t="s">
        <v>161</v>
      </c>
      <c r="C67" s="16" t="s">
        <v>162</v>
      </c>
      <c r="D67" s="17" t="s">
        <v>409</v>
      </c>
      <c r="E67" s="17" t="s">
        <v>559</v>
      </c>
      <c r="F67" s="15" t="s">
        <v>10</v>
      </c>
      <c r="G67" s="18">
        <v>4394</v>
      </c>
      <c r="H67" s="18">
        <v>0</v>
      </c>
      <c r="I67" s="18">
        <v>4394</v>
      </c>
      <c r="J67" s="18">
        <v>4394</v>
      </c>
      <c r="K67" s="18">
        <f t="shared" si="4"/>
        <v>13182</v>
      </c>
      <c r="L67" s="100"/>
      <c r="O67" s="100"/>
    </row>
    <row r="68" spans="1:15" ht="105">
      <c r="A68" s="198"/>
      <c r="B68" s="15" t="s">
        <v>410</v>
      </c>
      <c r="C68" s="16" t="s">
        <v>411</v>
      </c>
      <c r="D68" s="17" t="s">
        <v>412</v>
      </c>
      <c r="E68" s="17" t="s">
        <v>584</v>
      </c>
      <c r="F68" s="15" t="s">
        <v>7</v>
      </c>
      <c r="G68" s="18">
        <v>296487</v>
      </c>
      <c r="H68" s="18">
        <v>0</v>
      </c>
      <c r="I68" s="18">
        <v>0</v>
      </c>
      <c r="J68" s="18">
        <v>0</v>
      </c>
      <c r="K68" s="18">
        <f t="shared" si="4"/>
        <v>296487</v>
      </c>
      <c r="L68" s="100"/>
      <c r="O68" s="100"/>
    </row>
    <row r="69" spans="1:15" ht="75">
      <c r="A69" s="198"/>
      <c r="B69" s="15" t="s">
        <v>174</v>
      </c>
      <c r="C69" s="24" t="s">
        <v>175</v>
      </c>
      <c r="D69" s="17" t="s">
        <v>176</v>
      </c>
      <c r="E69" s="17" t="s">
        <v>558</v>
      </c>
      <c r="F69" s="15" t="s">
        <v>10</v>
      </c>
      <c r="G69" s="18">
        <v>18084</v>
      </c>
      <c r="H69" s="18">
        <v>0</v>
      </c>
      <c r="I69" s="18">
        <v>0</v>
      </c>
      <c r="J69" s="18">
        <v>0</v>
      </c>
      <c r="K69" s="18">
        <f t="shared" si="4"/>
        <v>18084</v>
      </c>
      <c r="L69" s="100"/>
      <c r="O69" s="100"/>
    </row>
    <row r="70" spans="1:15" ht="120">
      <c r="A70" s="198"/>
      <c r="B70" s="15" t="s">
        <v>419</v>
      </c>
      <c r="C70" s="16" t="s">
        <v>420</v>
      </c>
      <c r="D70" s="17" t="s">
        <v>421</v>
      </c>
      <c r="E70" s="17" t="s">
        <v>584</v>
      </c>
      <c r="F70" s="15" t="s">
        <v>7</v>
      </c>
      <c r="G70" s="18">
        <v>150665.8125</v>
      </c>
      <c r="H70" s="18">
        <v>0</v>
      </c>
      <c r="I70" s="18">
        <v>0</v>
      </c>
      <c r="J70" s="18">
        <v>0</v>
      </c>
      <c r="K70" s="18">
        <f t="shared" si="4"/>
        <v>150665.8125</v>
      </c>
      <c r="L70" s="100"/>
      <c r="O70" s="100"/>
    </row>
    <row r="71" spans="1:15" ht="60">
      <c r="A71" s="198"/>
      <c r="B71" s="15" t="s">
        <v>177</v>
      </c>
      <c r="C71" s="16" t="s">
        <v>178</v>
      </c>
      <c r="D71" s="17" t="s">
        <v>422</v>
      </c>
      <c r="E71" s="17" t="s">
        <v>588</v>
      </c>
      <c r="F71" s="15" t="s">
        <v>7</v>
      </c>
      <c r="G71" s="18">
        <v>0</v>
      </c>
      <c r="H71" s="18">
        <v>2244</v>
      </c>
      <c r="I71" s="18">
        <v>0</v>
      </c>
      <c r="J71" s="18">
        <v>0</v>
      </c>
      <c r="K71" s="18">
        <f>SUM(G71:J71)</f>
        <v>2244</v>
      </c>
      <c r="L71" s="100"/>
      <c r="O71" s="100"/>
    </row>
    <row r="72" spans="1:15">
      <c r="A72" s="198"/>
      <c r="B72" s="113"/>
      <c r="C72" s="202" t="s">
        <v>179</v>
      </c>
      <c r="D72" s="203"/>
      <c r="E72" s="109"/>
      <c r="F72" s="109"/>
      <c r="G72" s="109"/>
      <c r="H72" s="109"/>
      <c r="I72" s="109"/>
      <c r="J72" s="109"/>
      <c r="K72" s="109"/>
      <c r="L72" s="100"/>
      <c r="O72" s="100"/>
    </row>
    <row r="73" spans="1:15" ht="45">
      <c r="A73" s="198"/>
      <c r="B73" s="15" t="s">
        <v>183</v>
      </c>
      <c r="C73" s="24" t="s">
        <v>184</v>
      </c>
      <c r="D73" s="17" t="s">
        <v>423</v>
      </c>
      <c r="E73" s="17" t="s">
        <v>569</v>
      </c>
      <c r="F73" s="15" t="s">
        <v>7</v>
      </c>
      <c r="G73" s="18">
        <v>0</v>
      </c>
      <c r="H73" s="18">
        <v>0</v>
      </c>
      <c r="I73" s="18">
        <v>27795</v>
      </c>
      <c r="J73" s="18">
        <v>0</v>
      </c>
      <c r="K73" s="18">
        <f t="shared" si="4"/>
        <v>27795</v>
      </c>
      <c r="L73" s="100"/>
      <c r="O73" s="100"/>
    </row>
    <row r="74" spans="1:15" ht="60">
      <c r="A74" s="198"/>
      <c r="B74" s="15" t="s">
        <v>185</v>
      </c>
      <c r="C74" s="23" t="s">
        <v>424</v>
      </c>
      <c r="D74" s="17" t="s">
        <v>64</v>
      </c>
      <c r="E74" s="17" t="s">
        <v>587</v>
      </c>
      <c r="F74" s="15" t="s">
        <v>7</v>
      </c>
      <c r="G74" s="18">
        <v>0</v>
      </c>
      <c r="H74" s="18">
        <v>0</v>
      </c>
      <c r="I74" s="18">
        <v>6045.4125000000004</v>
      </c>
      <c r="J74" s="18">
        <v>0</v>
      </c>
      <c r="K74" s="18">
        <f t="shared" si="4"/>
        <v>6045.4125000000004</v>
      </c>
      <c r="L74" s="100"/>
      <c r="O74" s="100"/>
    </row>
    <row r="75" spans="1:15" ht="45">
      <c r="A75" s="198"/>
      <c r="B75" s="15" t="s">
        <v>188</v>
      </c>
      <c r="C75" s="16" t="s">
        <v>189</v>
      </c>
      <c r="D75" s="17" t="s">
        <v>426</v>
      </c>
      <c r="E75" s="17" t="s">
        <v>569</v>
      </c>
      <c r="F75" s="15" t="s">
        <v>7</v>
      </c>
      <c r="G75" s="18">
        <v>0</v>
      </c>
      <c r="H75" s="18">
        <v>0</v>
      </c>
      <c r="I75" s="18">
        <v>2866.9714285714285</v>
      </c>
      <c r="J75" s="18">
        <v>0</v>
      </c>
      <c r="K75" s="18">
        <f t="shared" si="4"/>
        <v>2866.9714285714285</v>
      </c>
      <c r="L75" s="100"/>
      <c r="O75" s="100"/>
    </row>
    <row r="76" spans="1:15" ht="60">
      <c r="A76" s="198"/>
      <c r="B76" s="15" t="s">
        <v>190</v>
      </c>
      <c r="C76" s="23" t="s">
        <v>427</v>
      </c>
      <c r="D76" s="17" t="s">
        <v>64</v>
      </c>
      <c r="E76" s="17" t="s">
        <v>587</v>
      </c>
      <c r="F76" s="15" t="s">
        <v>7</v>
      </c>
      <c r="G76" s="18">
        <v>0</v>
      </c>
      <c r="H76" s="18">
        <v>0</v>
      </c>
      <c r="I76" s="18">
        <v>623.56628571428575</v>
      </c>
      <c r="J76" s="18">
        <v>0</v>
      </c>
      <c r="K76" s="18">
        <f t="shared" si="4"/>
        <v>623.56628571428575</v>
      </c>
      <c r="L76" s="100"/>
      <c r="O76" s="100"/>
    </row>
    <row r="77" spans="1:15" ht="45">
      <c r="A77" s="198"/>
      <c r="B77" s="15" t="s">
        <v>194</v>
      </c>
      <c r="C77" s="16" t="s">
        <v>195</v>
      </c>
      <c r="D77" s="17" t="s">
        <v>428</v>
      </c>
      <c r="E77" s="17" t="s">
        <v>569</v>
      </c>
      <c r="F77" s="15" t="s">
        <v>7</v>
      </c>
      <c r="G77" s="18">
        <v>0</v>
      </c>
      <c r="H77" s="18">
        <v>8857.3219047619041</v>
      </c>
      <c r="I77" s="18">
        <v>0</v>
      </c>
      <c r="J77" s="18">
        <v>0</v>
      </c>
      <c r="K77" s="18">
        <f t="shared" si="4"/>
        <v>8857.3219047619041</v>
      </c>
      <c r="L77" s="100"/>
      <c r="O77" s="100"/>
    </row>
    <row r="78" spans="1:15" ht="60">
      <c r="A78" s="198"/>
      <c r="B78" s="15" t="s">
        <v>196</v>
      </c>
      <c r="C78" s="23" t="s">
        <v>429</v>
      </c>
      <c r="D78" s="17" t="s">
        <v>64</v>
      </c>
      <c r="E78" s="17" t="s">
        <v>587</v>
      </c>
      <c r="F78" s="15" t="s">
        <v>7</v>
      </c>
      <c r="G78" s="18">
        <v>0</v>
      </c>
      <c r="H78" s="18">
        <v>1926.4675142857141</v>
      </c>
      <c r="I78" s="18">
        <v>0</v>
      </c>
      <c r="J78" s="18">
        <v>0</v>
      </c>
      <c r="K78" s="18">
        <f t="shared" si="4"/>
        <v>1926.4675142857141</v>
      </c>
      <c r="L78" s="100"/>
      <c r="O78" s="100"/>
    </row>
    <row r="79" spans="1:15" ht="60">
      <c r="A79" s="198"/>
      <c r="B79" s="15" t="s">
        <v>197</v>
      </c>
      <c r="C79" s="24" t="s">
        <v>198</v>
      </c>
      <c r="D79" s="17" t="s">
        <v>430</v>
      </c>
      <c r="E79" s="17" t="s">
        <v>571</v>
      </c>
      <c r="F79" s="15" t="s">
        <v>7</v>
      </c>
      <c r="G79" s="18">
        <v>32223.333333333332</v>
      </c>
      <c r="H79" s="18">
        <v>0</v>
      </c>
      <c r="I79" s="18">
        <v>0</v>
      </c>
      <c r="J79" s="18">
        <v>0</v>
      </c>
      <c r="K79" s="18">
        <f t="shared" si="4"/>
        <v>32223.333333333332</v>
      </c>
      <c r="L79" s="100"/>
      <c r="O79" s="100"/>
    </row>
    <row r="80" spans="1:15" ht="60">
      <c r="A80" s="198"/>
      <c r="B80" s="15" t="s">
        <v>199</v>
      </c>
      <c r="C80" s="23" t="s">
        <v>431</v>
      </c>
      <c r="D80" s="17" t="s">
        <v>64</v>
      </c>
      <c r="E80" s="17" t="s">
        <v>587</v>
      </c>
      <c r="F80" s="15" t="s">
        <v>7</v>
      </c>
      <c r="G80" s="18">
        <v>7008.5749999999998</v>
      </c>
      <c r="H80" s="18">
        <v>0</v>
      </c>
      <c r="I80" s="18">
        <v>0</v>
      </c>
      <c r="J80" s="18">
        <v>0</v>
      </c>
      <c r="K80" s="18">
        <f t="shared" si="4"/>
        <v>7008.5749999999998</v>
      </c>
      <c r="L80" s="100"/>
      <c r="O80" s="100"/>
    </row>
    <row r="81" spans="1:15" ht="75">
      <c r="A81" s="198"/>
      <c r="B81" s="15" t="s">
        <v>200</v>
      </c>
      <c r="C81" s="16" t="s">
        <v>201</v>
      </c>
      <c r="D81" s="17" t="s">
        <v>432</v>
      </c>
      <c r="E81" s="17" t="s">
        <v>571</v>
      </c>
      <c r="F81" s="15" t="s">
        <v>7</v>
      </c>
      <c r="G81" s="18">
        <v>1308.3000000000002</v>
      </c>
      <c r="H81" s="18">
        <v>0</v>
      </c>
      <c r="I81" s="18">
        <v>0</v>
      </c>
      <c r="J81" s="18">
        <v>0</v>
      </c>
      <c r="K81" s="18">
        <f t="shared" si="4"/>
        <v>1308.3000000000002</v>
      </c>
      <c r="L81" s="100"/>
      <c r="O81" s="100"/>
    </row>
    <row r="82" spans="1:15" ht="60">
      <c r="A82" s="198"/>
      <c r="B82" s="15" t="s">
        <v>202</v>
      </c>
      <c r="C82" s="23" t="s">
        <v>433</v>
      </c>
      <c r="D82" s="17" t="s">
        <v>64</v>
      </c>
      <c r="E82" s="17" t="s">
        <v>587</v>
      </c>
      <c r="F82" s="15" t="s">
        <v>7</v>
      </c>
      <c r="G82" s="18">
        <v>284.55525000000006</v>
      </c>
      <c r="H82" s="18">
        <v>0</v>
      </c>
      <c r="I82" s="18">
        <v>0</v>
      </c>
      <c r="J82" s="18">
        <v>0</v>
      </c>
      <c r="K82" s="18">
        <f t="shared" si="4"/>
        <v>284.55525000000006</v>
      </c>
      <c r="L82" s="100"/>
      <c r="O82" s="100"/>
    </row>
    <row r="83" spans="1:15" ht="60">
      <c r="A83" s="198"/>
      <c r="B83" s="15" t="s">
        <v>203</v>
      </c>
      <c r="C83" s="24" t="s">
        <v>204</v>
      </c>
      <c r="D83" s="17" t="s">
        <v>205</v>
      </c>
      <c r="E83" s="17" t="s">
        <v>571</v>
      </c>
      <c r="F83" s="15" t="s">
        <v>7</v>
      </c>
      <c r="G83" s="18">
        <v>33354</v>
      </c>
      <c r="H83" s="18">
        <v>0</v>
      </c>
      <c r="I83" s="18">
        <v>0</v>
      </c>
      <c r="J83" s="18">
        <v>0</v>
      </c>
      <c r="K83" s="18">
        <f t="shared" si="4"/>
        <v>33354</v>
      </c>
      <c r="L83" s="100"/>
      <c r="O83" s="100"/>
    </row>
    <row r="84" spans="1:15" ht="60">
      <c r="A84" s="198"/>
      <c r="B84" s="15" t="s">
        <v>206</v>
      </c>
      <c r="C84" s="23" t="s">
        <v>434</v>
      </c>
      <c r="D84" s="17" t="s">
        <v>64</v>
      </c>
      <c r="E84" s="17" t="s">
        <v>587</v>
      </c>
      <c r="F84" s="15" t="s">
        <v>7</v>
      </c>
      <c r="G84" s="18">
        <v>7254.4950000000008</v>
      </c>
      <c r="H84" s="18">
        <v>0</v>
      </c>
      <c r="I84" s="18">
        <v>0</v>
      </c>
      <c r="J84" s="18">
        <v>0</v>
      </c>
      <c r="K84" s="18">
        <f t="shared" si="4"/>
        <v>7254.4950000000008</v>
      </c>
      <c r="L84" s="100"/>
      <c r="O84" s="100"/>
    </row>
    <row r="85" spans="1:15" ht="75">
      <c r="A85" s="198"/>
      <c r="B85" s="15" t="s">
        <v>207</v>
      </c>
      <c r="C85" s="16" t="s">
        <v>208</v>
      </c>
      <c r="D85" s="17" t="s">
        <v>209</v>
      </c>
      <c r="E85" s="17" t="s">
        <v>571</v>
      </c>
      <c r="F85" s="15" t="s">
        <v>7</v>
      </c>
      <c r="G85" s="18">
        <v>39920</v>
      </c>
      <c r="H85" s="18">
        <v>0</v>
      </c>
      <c r="I85" s="18">
        <v>0</v>
      </c>
      <c r="J85" s="18">
        <v>0</v>
      </c>
      <c r="K85" s="18">
        <f t="shared" si="4"/>
        <v>39920</v>
      </c>
      <c r="L85" s="100"/>
      <c r="O85" s="100"/>
    </row>
    <row r="86" spans="1:15" ht="60">
      <c r="A86" s="198"/>
      <c r="B86" s="15" t="s">
        <v>210</v>
      </c>
      <c r="C86" s="23" t="s">
        <v>435</v>
      </c>
      <c r="D86" s="17" t="s">
        <v>64</v>
      </c>
      <c r="E86" s="17" t="s">
        <v>587</v>
      </c>
      <c r="F86" s="15" t="s">
        <v>7</v>
      </c>
      <c r="G86" s="18">
        <v>8682.6</v>
      </c>
      <c r="H86" s="18">
        <v>0</v>
      </c>
      <c r="I86" s="18">
        <v>0</v>
      </c>
      <c r="J86" s="18">
        <v>0</v>
      </c>
      <c r="K86" s="18">
        <f t="shared" si="4"/>
        <v>8682.6</v>
      </c>
      <c r="L86" s="100"/>
      <c r="O86" s="100"/>
    </row>
    <row r="87" spans="1:15" ht="90">
      <c r="A87" s="198"/>
      <c r="B87" s="26" t="s">
        <v>211</v>
      </c>
      <c r="C87" s="28" t="s">
        <v>212</v>
      </c>
      <c r="D87" s="17" t="s">
        <v>436</v>
      </c>
      <c r="E87" s="17" t="s">
        <v>564</v>
      </c>
      <c r="F87" s="15" t="s">
        <v>10</v>
      </c>
      <c r="G87" s="18">
        <v>0</v>
      </c>
      <c r="H87" s="18">
        <v>0</v>
      </c>
      <c r="I87" s="18">
        <v>9640</v>
      </c>
      <c r="J87" s="18">
        <v>0</v>
      </c>
      <c r="K87" s="18">
        <f t="shared" si="4"/>
        <v>9640</v>
      </c>
      <c r="L87" s="100"/>
      <c r="O87" s="100"/>
    </row>
    <row r="88" spans="1:15" ht="60">
      <c r="A88" s="198"/>
      <c r="B88" s="26" t="s">
        <v>213</v>
      </c>
      <c r="C88" s="28" t="s">
        <v>214</v>
      </c>
      <c r="D88" s="17" t="s">
        <v>437</v>
      </c>
      <c r="E88" s="17" t="s">
        <v>559</v>
      </c>
      <c r="F88" s="15" t="s">
        <v>10</v>
      </c>
      <c r="G88" s="18">
        <v>0</v>
      </c>
      <c r="H88" s="18">
        <v>0</v>
      </c>
      <c r="I88" s="18">
        <v>0</v>
      </c>
      <c r="J88" s="18">
        <v>15204</v>
      </c>
      <c r="K88" s="18">
        <f t="shared" si="4"/>
        <v>15204</v>
      </c>
      <c r="L88" s="100"/>
      <c r="O88" s="100"/>
    </row>
    <row r="89" spans="1:15" ht="90">
      <c r="A89" s="198"/>
      <c r="B89" s="26" t="s">
        <v>215</v>
      </c>
      <c r="C89" s="16" t="s">
        <v>216</v>
      </c>
      <c r="D89" s="28" t="s">
        <v>438</v>
      </c>
      <c r="E89" s="17" t="s">
        <v>583</v>
      </c>
      <c r="F89" s="26" t="s">
        <v>7</v>
      </c>
      <c r="G89" s="18">
        <v>2750</v>
      </c>
      <c r="H89" s="18">
        <v>2750</v>
      </c>
      <c r="I89" s="18">
        <v>2750</v>
      </c>
      <c r="J89" s="18">
        <v>2750</v>
      </c>
      <c r="K89" s="18">
        <f>SUM(G89:J89)</f>
        <v>11000</v>
      </c>
      <c r="L89" s="100"/>
      <c r="O89" s="100"/>
    </row>
    <row r="90" spans="1:15">
      <c r="A90" s="198"/>
      <c r="B90" s="113"/>
      <c r="C90" s="202" t="s">
        <v>635</v>
      </c>
      <c r="D90" s="203"/>
      <c r="E90" s="109"/>
      <c r="F90" s="109"/>
      <c r="G90" s="109"/>
      <c r="H90" s="109"/>
      <c r="I90" s="109"/>
      <c r="J90" s="109"/>
      <c r="K90" s="109"/>
      <c r="L90" s="100"/>
      <c r="O90" s="100"/>
    </row>
    <row r="91" spans="1:15" ht="90">
      <c r="A91" s="198"/>
      <c r="B91" s="22" t="s">
        <v>217</v>
      </c>
      <c r="C91" s="16" t="s">
        <v>218</v>
      </c>
      <c r="D91" s="17" t="s">
        <v>440</v>
      </c>
      <c r="E91" s="17" t="s">
        <v>571</v>
      </c>
      <c r="F91" s="15" t="s">
        <v>7</v>
      </c>
      <c r="G91" s="18">
        <v>6440.2800000000007</v>
      </c>
      <c r="H91" s="18">
        <v>0</v>
      </c>
      <c r="I91" s="18">
        <v>0</v>
      </c>
      <c r="J91" s="18">
        <v>0</v>
      </c>
      <c r="K91" s="18">
        <f>SUM(G91:J91)</f>
        <v>6440.2800000000007</v>
      </c>
      <c r="L91" s="100"/>
      <c r="O91" s="100"/>
    </row>
    <row r="92" spans="1:15" ht="60">
      <c r="A92" s="198"/>
      <c r="B92" s="22" t="s">
        <v>219</v>
      </c>
      <c r="C92" s="16" t="s">
        <v>441</v>
      </c>
      <c r="D92" s="17" t="s">
        <v>64</v>
      </c>
      <c r="E92" s="17" t="s">
        <v>587</v>
      </c>
      <c r="F92" s="15" t="s">
        <v>7</v>
      </c>
      <c r="G92" s="18">
        <v>1400.7609</v>
      </c>
      <c r="H92" s="18">
        <v>0</v>
      </c>
      <c r="I92" s="18">
        <v>0</v>
      </c>
      <c r="J92" s="18">
        <v>0</v>
      </c>
      <c r="K92" s="18">
        <f t="shared" ref="K92:K102" si="5">SUM(G92:J92)</f>
        <v>1400.7609</v>
      </c>
      <c r="L92" s="100"/>
      <c r="O92" s="100"/>
    </row>
    <row r="93" spans="1:15" ht="75">
      <c r="A93" s="198"/>
      <c r="B93" s="15" t="s">
        <v>220</v>
      </c>
      <c r="C93" s="16" t="s">
        <v>221</v>
      </c>
      <c r="D93" s="17" t="s">
        <v>442</v>
      </c>
      <c r="E93" s="17" t="s">
        <v>571</v>
      </c>
      <c r="F93" s="15" t="s">
        <v>7</v>
      </c>
      <c r="G93" s="18">
        <v>26264.800000000003</v>
      </c>
      <c r="H93" s="18">
        <v>0</v>
      </c>
      <c r="I93" s="18">
        <v>0</v>
      </c>
      <c r="J93" s="18">
        <v>0</v>
      </c>
      <c r="K93" s="18">
        <f t="shared" si="5"/>
        <v>26264.800000000003</v>
      </c>
      <c r="L93" s="100"/>
      <c r="O93" s="100"/>
    </row>
    <row r="94" spans="1:15" ht="60">
      <c r="A94" s="198"/>
      <c r="B94" s="15" t="s">
        <v>222</v>
      </c>
      <c r="C94" s="16" t="s">
        <v>443</v>
      </c>
      <c r="D94" s="17" t="s">
        <v>64</v>
      </c>
      <c r="E94" s="17" t="s">
        <v>587</v>
      </c>
      <c r="F94" s="15" t="s">
        <v>7</v>
      </c>
      <c r="G94" s="18">
        <v>5712.594000000001</v>
      </c>
      <c r="H94" s="18">
        <v>0</v>
      </c>
      <c r="I94" s="18">
        <v>0</v>
      </c>
      <c r="J94" s="18">
        <v>0</v>
      </c>
      <c r="K94" s="18">
        <f t="shared" si="5"/>
        <v>5712.594000000001</v>
      </c>
      <c r="L94" s="100"/>
      <c r="O94" s="100"/>
    </row>
    <row r="95" spans="1:15" ht="60">
      <c r="A95" s="198"/>
      <c r="B95" s="15" t="s">
        <v>223</v>
      </c>
      <c r="C95" s="16" t="s">
        <v>224</v>
      </c>
      <c r="D95" s="17" t="s">
        <v>225</v>
      </c>
      <c r="E95" s="17" t="s">
        <v>576</v>
      </c>
      <c r="F95" s="15" t="s">
        <v>7</v>
      </c>
      <c r="G95" s="18">
        <v>505133.86560000002</v>
      </c>
      <c r="H95" s="18">
        <v>0</v>
      </c>
      <c r="I95" s="18">
        <v>0</v>
      </c>
      <c r="J95" s="18">
        <v>0</v>
      </c>
      <c r="K95" s="18">
        <f t="shared" si="5"/>
        <v>505133.86560000002</v>
      </c>
      <c r="L95" s="100"/>
      <c r="O95" s="100"/>
    </row>
    <row r="96" spans="1:15" ht="60">
      <c r="A96" s="198"/>
      <c r="B96" s="15" t="s">
        <v>226</v>
      </c>
      <c r="C96" s="16" t="s">
        <v>444</v>
      </c>
      <c r="D96" s="17" t="s">
        <v>88</v>
      </c>
      <c r="E96" s="17" t="s">
        <v>587</v>
      </c>
      <c r="F96" s="15" t="s">
        <v>7</v>
      </c>
      <c r="G96" s="18">
        <v>126283.4664</v>
      </c>
      <c r="H96" s="18">
        <v>0</v>
      </c>
      <c r="I96" s="18">
        <v>0</v>
      </c>
      <c r="J96" s="18">
        <v>0</v>
      </c>
      <c r="K96" s="18">
        <f t="shared" si="5"/>
        <v>126283.4664</v>
      </c>
      <c r="L96" s="100"/>
      <c r="O96" s="100"/>
    </row>
    <row r="97" spans="1:15" ht="90">
      <c r="A97" s="198"/>
      <c r="B97" s="15" t="s">
        <v>445</v>
      </c>
      <c r="C97" s="16" t="s">
        <v>446</v>
      </c>
      <c r="D97" s="17" t="s">
        <v>447</v>
      </c>
      <c r="E97" s="17" t="s">
        <v>571</v>
      </c>
      <c r="F97" s="15" t="s">
        <v>7</v>
      </c>
      <c r="G97" s="18">
        <v>1216.989084621204</v>
      </c>
      <c r="H97" s="18">
        <v>1772.5710580352315</v>
      </c>
      <c r="I97" s="18">
        <v>2575.5192910407436</v>
      </c>
      <c r="J97" s="18">
        <v>3201.210418242732</v>
      </c>
      <c r="K97" s="18">
        <f t="shared" si="5"/>
        <v>8766.2898519399114</v>
      </c>
      <c r="L97" s="100"/>
      <c r="O97" s="100"/>
    </row>
    <row r="98" spans="1:15" ht="90">
      <c r="A98" s="198"/>
      <c r="B98" s="15" t="s">
        <v>448</v>
      </c>
      <c r="C98" s="16" t="s">
        <v>449</v>
      </c>
      <c r="D98" s="17" t="s">
        <v>64</v>
      </c>
      <c r="E98" s="17" t="s">
        <v>587</v>
      </c>
      <c r="F98" s="15" t="s">
        <v>7</v>
      </c>
      <c r="G98" s="18">
        <v>264.69512590511187</v>
      </c>
      <c r="H98" s="18">
        <v>385.53420512266285</v>
      </c>
      <c r="I98" s="18">
        <v>560.17544580136178</v>
      </c>
      <c r="J98" s="18">
        <v>696.26326596779415</v>
      </c>
      <c r="K98" s="18">
        <f t="shared" si="5"/>
        <v>1906.6680427969309</v>
      </c>
      <c r="L98" s="100"/>
      <c r="O98" s="100"/>
    </row>
    <row r="99" spans="1:15" ht="90">
      <c r="A99" s="198"/>
      <c r="B99" s="15" t="s">
        <v>450</v>
      </c>
      <c r="C99" s="16" t="s">
        <v>227</v>
      </c>
      <c r="D99" s="17" t="s">
        <v>228</v>
      </c>
      <c r="E99" s="17" t="s">
        <v>589</v>
      </c>
      <c r="F99" s="15" t="s">
        <v>7</v>
      </c>
      <c r="G99" s="18">
        <v>2059.4736842105262</v>
      </c>
      <c r="H99" s="18">
        <v>3181.3157894736842</v>
      </c>
      <c r="I99" s="18">
        <v>4625.4868421052633</v>
      </c>
      <c r="J99" s="18">
        <v>5848.1578947368416</v>
      </c>
      <c r="K99" s="18">
        <f t="shared" si="5"/>
        <v>15714.434210526315</v>
      </c>
      <c r="L99" s="100"/>
      <c r="O99" s="100"/>
    </row>
    <row r="100" spans="1:15" ht="45">
      <c r="A100" s="198"/>
      <c r="B100" s="15" t="s">
        <v>459</v>
      </c>
      <c r="C100" s="16" t="s">
        <v>460</v>
      </c>
      <c r="D100" s="17" t="s">
        <v>461</v>
      </c>
      <c r="E100" s="17" t="s">
        <v>590</v>
      </c>
      <c r="F100" s="15" t="s">
        <v>7</v>
      </c>
      <c r="G100" s="18">
        <v>7000</v>
      </c>
      <c r="H100" s="18">
        <v>0</v>
      </c>
      <c r="I100" s="18">
        <v>0</v>
      </c>
      <c r="J100" s="18">
        <v>0</v>
      </c>
      <c r="K100" s="18">
        <f t="shared" si="5"/>
        <v>7000</v>
      </c>
      <c r="L100" s="100"/>
      <c r="O100" s="100"/>
    </row>
    <row r="101" spans="1:15" ht="60">
      <c r="A101" s="198"/>
      <c r="B101" s="15" t="s">
        <v>462</v>
      </c>
      <c r="C101" s="16" t="s">
        <v>463</v>
      </c>
      <c r="D101" s="17" t="s">
        <v>64</v>
      </c>
      <c r="E101" s="17" t="s">
        <v>587</v>
      </c>
      <c r="F101" s="15" t="s">
        <v>7</v>
      </c>
      <c r="G101" s="18">
        <v>1522.5</v>
      </c>
      <c r="H101" s="18">
        <v>0</v>
      </c>
      <c r="I101" s="18">
        <v>0</v>
      </c>
      <c r="J101" s="18">
        <v>0</v>
      </c>
      <c r="K101" s="18">
        <f t="shared" si="5"/>
        <v>1522.5</v>
      </c>
      <c r="L101" s="100"/>
      <c r="O101" s="100"/>
    </row>
    <row r="102" spans="1:15" ht="45">
      <c r="A102" s="198"/>
      <c r="B102" s="15" t="s">
        <v>229</v>
      </c>
      <c r="C102" s="16" t="s">
        <v>230</v>
      </c>
      <c r="D102" s="17" t="s">
        <v>231</v>
      </c>
      <c r="E102" s="17" t="s">
        <v>571</v>
      </c>
      <c r="F102" s="15" t="s">
        <v>7</v>
      </c>
      <c r="G102" s="18">
        <v>55200</v>
      </c>
      <c r="H102" s="18">
        <v>0</v>
      </c>
      <c r="I102" s="18">
        <v>0</v>
      </c>
      <c r="J102" s="18">
        <v>0</v>
      </c>
      <c r="K102" s="18">
        <f t="shared" si="5"/>
        <v>55200</v>
      </c>
      <c r="L102" s="100"/>
      <c r="O102" s="100"/>
    </row>
    <row r="103" spans="1:15" ht="60">
      <c r="A103" s="198"/>
      <c r="B103" s="22" t="s">
        <v>238</v>
      </c>
      <c r="C103" s="16" t="s">
        <v>239</v>
      </c>
      <c r="D103" s="17" t="s">
        <v>64</v>
      </c>
      <c r="E103" s="17" t="s">
        <v>587</v>
      </c>
      <c r="F103" s="15" t="s">
        <v>7</v>
      </c>
      <c r="G103" s="18">
        <v>12006</v>
      </c>
      <c r="H103" s="18">
        <v>0</v>
      </c>
      <c r="I103" s="18">
        <v>0</v>
      </c>
      <c r="J103" s="18">
        <v>0</v>
      </c>
      <c r="K103" s="18">
        <f>SUM(G103:J103)</f>
        <v>12006</v>
      </c>
      <c r="L103" s="100"/>
      <c r="O103" s="100"/>
    </row>
    <row r="104" spans="1:15">
      <c r="A104" s="198"/>
      <c r="B104" s="113"/>
      <c r="C104" s="115" t="s">
        <v>240</v>
      </c>
      <c r="D104" s="116"/>
      <c r="E104" s="109"/>
      <c r="F104" s="109"/>
      <c r="G104" s="109"/>
      <c r="H104" s="109"/>
      <c r="I104" s="109"/>
      <c r="J104" s="109"/>
      <c r="K104" s="109"/>
      <c r="L104" s="100"/>
      <c r="O104" s="100"/>
    </row>
    <row r="105" spans="1:15" ht="75">
      <c r="A105" s="198"/>
      <c r="B105" s="22" t="s">
        <v>241</v>
      </c>
      <c r="C105" s="16" t="s">
        <v>469</v>
      </c>
      <c r="D105" s="17" t="s">
        <v>470</v>
      </c>
      <c r="E105" s="17" t="s">
        <v>604</v>
      </c>
      <c r="F105" s="22" t="s">
        <v>92</v>
      </c>
      <c r="G105" s="18">
        <v>2158.3157894736842</v>
      </c>
      <c r="H105" s="18">
        <v>6474.9473684210525</v>
      </c>
      <c r="I105" s="18">
        <v>6474.9473684210525</v>
      </c>
      <c r="J105" s="18">
        <v>6474.9473684210525</v>
      </c>
      <c r="K105" s="18">
        <f>SUM(G105:J105)</f>
        <v>21583.157894736843</v>
      </c>
      <c r="L105" s="100"/>
      <c r="O105" s="100"/>
    </row>
    <row r="106" spans="1:15" ht="75">
      <c r="A106" s="198"/>
      <c r="B106" s="22" t="s">
        <v>242</v>
      </c>
      <c r="C106" s="16" t="s">
        <v>243</v>
      </c>
      <c r="D106" s="17" t="s">
        <v>471</v>
      </c>
      <c r="E106" s="17" t="s">
        <v>600</v>
      </c>
      <c r="F106" s="22" t="s">
        <v>92</v>
      </c>
      <c r="G106" s="18">
        <v>6419.2392</v>
      </c>
      <c r="H106" s="18">
        <v>6419.2392</v>
      </c>
      <c r="I106" s="18">
        <v>6419.2392</v>
      </c>
      <c r="J106" s="18">
        <v>6419.2392</v>
      </c>
      <c r="K106" s="18">
        <f t="shared" ref="K106:K108" si="6">SUM(G106:J106)</f>
        <v>25676.9568</v>
      </c>
      <c r="L106" s="100"/>
      <c r="O106" s="100"/>
    </row>
    <row r="107" spans="1:15" ht="45">
      <c r="A107" s="198"/>
      <c r="B107" s="22" t="s">
        <v>473</v>
      </c>
      <c r="C107" s="16" t="s">
        <v>474</v>
      </c>
      <c r="D107" s="17" t="s">
        <v>95</v>
      </c>
      <c r="E107" s="17" t="s">
        <v>601</v>
      </c>
      <c r="F107" s="22" t="s">
        <v>92</v>
      </c>
      <c r="G107" s="18">
        <v>0</v>
      </c>
      <c r="H107" s="18">
        <v>846.30000000000007</v>
      </c>
      <c r="I107" s="18">
        <v>846.30000000000007</v>
      </c>
      <c r="J107" s="18">
        <v>846.30000000000007</v>
      </c>
      <c r="K107" s="18">
        <f t="shared" si="6"/>
        <v>2538.9</v>
      </c>
      <c r="L107" s="100"/>
      <c r="O107" s="100"/>
    </row>
    <row r="108" spans="1:15" ht="75">
      <c r="A108" s="198"/>
      <c r="B108" s="22" t="s">
        <v>246</v>
      </c>
      <c r="C108" s="16" t="s">
        <v>247</v>
      </c>
      <c r="D108" s="17" t="s">
        <v>248</v>
      </c>
      <c r="E108" s="17" t="s">
        <v>601</v>
      </c>
      <c r="F108" s="22" t="s">
        <v>92</v>
      </c>
      <c r="G108" s="18">
        <v>2189.4736842105262</v>
      </c>
      <c r="H108" s="18">
        <v>4378.9473684210525</v>
      </c>
      <c r="I108" s="18">
        <v>7115.78947368421</v>
      </c>
      <c r="J108" s="18">
        <v>10947.368421052632</v>
      </c>
      <c r="K108" s="18">
        <f t="shared" si="6"/>
        <v>24631.57894736842</v>
      </c>
      <c r="L108" s="100"/>
      <c r="O108" s="100"/>
    </row>
    <row r="109" spans="1:15" ht="45">
      <c r="A109" s="198"/>
      <c r="B109" s="32" t="s">
        <v>251</v>
      </c>
      <c r="C109" s="27" t="s">
        <v>252</v>
      </c>
      <c r="D109" s="17" t="s">
        <v>253</v>
      </c>
      <c r="E109" s="17" t="s">
        <v>605</v>
      </c>
      <c r="F109" s="22" t="s">
        <v>92</v>
      </c>
      <c r="G109" s="18">
        <v>510.52631578947364</v>
      </c>
      <c r="H109" s="18">
        <v>510.52631578947364</v>
      </c>
      <c r="I109" s="18">
        <v>510.52631578947364</v>
      </c>
      <c r="J109" s="18">
        <v>510.52631578947364</v>
      </c>
      <c r="K109" s="18">
        <f>SUM(G109:J109)</f>
        <v>2042.1052631578946</v>
      </c>
      <c r="L109" s="100"/>
      <c r="O109" s="100"/>
    </row>
    <row r="110" spans="1:15">
      <c r="A110" s="199"/>
      <c r="B110" s="14"/>
      <c r="C110" s="115" t="s">
        <v>475</v>
      </c>
      <c r="D110" s="67"/>
      <c r="E110" s="58"/>
      <c r="F110" s="58"/>
      <c r="G110" s="58"/>
      <c r="H110" s="58"/>
      <c r="I110" s="58"/>
      <c r="J110" s="58"/>
      <c r="K110" s="58"/>
      <c r="L110" s="100"/>
      <c r="O110" s="100"/>
    </row>
    <row r="111" spans="1:15" ht="45">
      <c r="A111" s="199"/>
      <c r="B111" s="33" t="s">
        <v>254</v>
      </c>
      <c r="C111" s="20" t="s">
        <v>255</v>
      </c>
      <c r="D111" s="34" t="s">
        <v>256</v>
      </c>
      <c r="E111" s="17" t="s">
        <v>593</v>
      </c>
      <c r="F111" s="35" t="s">
        <v>7</v>
      </c>
      <c r="G111" s="18">
        <v>36344.310000000005</v>
      </c>
      <c r="H111" s="18">
        <v>36344.310000000005</v>
      </c>
      <c r="I111" s="18">
        <v>36344.310000000005</v>
      </c>
      <c r="J111" s="18">
        <v>36344.310000000005</v>
      </c>
      <c r="K111" s="18">
        <f>SUM(G111:J111)</f>
        <v>145377.24000000002</v>
      </c>
      <c r="L111" s="100"/>
      <c r="O111" s="100"/>
    </row>
    <row r="112" spans="1:15" ht="60">
      <c r="A112" s="199"/>
      <c r="B112" s="33" t="s">
        <v>257</v>
      </c>
      <c r="C112" s="20" t="s">
        <v>258</v>
      </c>
      <c r="D112" s="34" t="s">
        <v>476</v>
      </c>
      <c r="E112" s="17" t="s">
        <v>594</v>
      </c>
      <c r="F112" s="35" t="s">
        <v>7</v>
      </c>
      <c r="G112" s="18">
        <v>1922</v>
      </c>
      <c r="H112" s="18">
        <v>1922</v>
      </c>
      <c r="I112" s="18">
        <v>1922</v>
      </c>
      <c r="J112" s="18">
        <v>1922</v>
      </c>
      <c r="K112" s="18">
        <f t="shared" ref="K112:K121" si="7">SUM(G112:J112)</f>
        <v>7688</v>
      </c>
      <c r="L112" s="100"/>
      <c r="O112" s="100"/>
    </row>
    <row r="113" spans="1:15" ht="75">
      <c r="A113" s="199"/>
      <c r="B113" s="33" t="s">
        <v>259</v>
      </c>
      <c r="C113" s="20" t="s">
        <v>260</v>
      </c>
      <c r="D113" s="34" t="s">
        <v>261</v>
      </c>
      <c r="E113" s="17" t="s">
        <v>595</v>
      </c>
      <c r="F113" s="35" t="s">
        <v>7</v>
      </c>
      <c r="G113" s="18">
        <v>13044.78</v>
      </c>
      <c r="H113" s="18">
        <v>13044.78</v>
      </c>
      <c r="I113" s="18">
        <v>13044.78</v>
      </c>
      <c r="J113" s="18">
        <v>13044.78</v>
      </c>
      <c r="K113" s="18">
        <f t="shared" si="7"/>
        <v>52179.12</v>
      </c>
      <c r="L113" s="100"/>
      <c r="O113" s="100"/>
    </row>
    <row r="114" spans="1:15" ht="60">
      <c r="A114" s="199"/>
      <c r="B114" s="33" t="s">
        <v>262</v>
      </c>
      <c r="C114" s="20" t="s">
        <v>263</v>
      </c>
      <c r="D114" s="34" t="s">
        <v>264</v>
      </c>
      <c r="E114" s="17" t="s">
        <v>596</v>
      </c>
      <c r="F114" s="35" t="s">
        <v>7</v>
      </c>
      <c r="G114" s="18">
        <v>2400</v>
      </c>
      <c r="H114" s="18">
        <v>2400</v>
      </c>
      <c r="I114" s="18">
        <v>2400</v>
      </c>
      <c r="J114" s="18">
        <v>2400</v>
      </c>
      <c r="K114" s="18">
        <f t="shared" si="7"/>
        <v>9600</v>
      </c>
      <c r="L114" s="100"/>
      <c r="O114" s="100"/>
    </row>
    <row r="115" spans="1:15" ht="45">
      <c r="A115" s="199"/>
      <c r="B115" s="33" t="s">
        <v>265</v>
      </c>
      <c r="C115" s="36" t="s">
        <v>266</v>
      </c>
      <c r="D115" s="34" t="s">
        <v>477</v>
      </c>
      <c r="E115" s="17" t="s">
        <v>597</v>
      </c>
      <c r="F115" s="15" t="s">
        <v>7</v>
      </c>
      <c r="G115" s="18">
        <v>0</v>
      </c>
      <c r="H115" s="18">
        <v>0</v>
      </c>
      <c r="I115" s="18">
        <v>2000</v>
      </c>
      <c r="J115" s="18">
        <v>0</v>
      </c>
      <c r="K115" s="18">
        <f t="shared" si="7"/>
        <v>2000</v>
      </c>
      <c r="L115" s="100"/>
      <c r="O115" s="100"/>
    </row>
    <row r="116" spans="1:15" ht="45">
      <c r="A116" s="199"/>
      <c r="B116" s="33" t="s">
        <v>269</v>
      </c>
      <c r="C116" s="36" t="s">
        <v>270</v>
      </c>
      <c r="D116" s="34" t="s">
        <v>271</v>
      </c>
      <c r="E116" s="17" t="s">
        <v>582</v>
      </c>
      <c r="F116" s="15" t="s">
        <v>7</v>
      </c>
      <c r="G116" s="18">
        <v>0</v>
      </c>
      <c r="H116" s="18">
        <v>11406</v>
      </c>
      <c r="I116" s="18">
        <v>0</v>
      </c>
      <c r="J116" s="18">
        <v>11406</v>
      </c>
      <c r="K116" s="18">
        <f t="shared" si="7"/>
        <v>22812</v>
      </c>
      <c r="L116" s="100"/>
      <c r="O116" s="100"/>
    </row>
    <row r="117" spans="1:15" ht="60">
      <c r="A117" s="199"/>
      <c r="B117" s="33" t="s">
        <v>272</v>
      </c>
      <c r="C117" s="36" t="s">
        <v>273</v>
      </c>
      <c r="D117" s="34" t="s">
        <v>479</v>
      </c>
      <c r="E117" s="17" t="s">
        <v>588</v>
      </c>
      <c r="F117" s="15" t="s">
        <v>7</v>
      </c>
      <c r="G117" s="18">
        <v>0</v>
      </c>
      <c r="H117" s="18">
        <v>0</v>
      </c>
      <c r="I117" s="18">
        <v>8964</v>
      </c>
      <c r="J117" s="18">
        <v>0</v>
      </c>
      <c r="K117" s="18">
        <f t="shared" si="7"/>
        <v>8964</v>
      </c>
      <c r="L117" s="100"/>
      <c r="O117" s="100"/>
    </row>
    <row r="118" spans="1:15" ht="60">
      <c r="A118" s="199"/>
      <c r="B118" s="33" t="s">
        <v>276</v>
      </c>
      <c r="C118" s="20" t="s">
        <v>277</v>
      </c>
      <c r="D118" s="34" t="s">
        <v>481</v>
      </c>
      <c r="E118" s="17" t="s">
        <v>574</v>
      </c>
      <c r="F118" s="15" t="s">
        <v>7</v>
      </c>
      <c r="G118" s="18">
        <v>0</v>
      </c>
      <c r="H118" s="18">
        <v>0</v>
      </c>
      <c r="I118" s="18">
        <v>0</v>
      </c>
      <c r="J118" s="18">
        <v>10000</v>
      </c>
      <c r="K118" s="18">
        <f t="shared" si="7"/>
        <v>10000</v>
      </c>
      <c r="L118" s="100"/>
      <c r="O118" s="100"/>
    </row>
    <row r="119" spans="1:15" ht="45">
      <c r="A119" s="199"/>
      <c r="B119" s="33" t="s">
        <v>482</v>
      </c>
      <c r="C119" s="20" t="s">
        <v>278</v>
      </c>
      <c r="D119" s="34" t="s">
        <v>279</v>
      </c>
      <c r="E119" s="17" t="s">
        <v>599</v>
      </c>
      <c r="F119" s="35" t="s">
        <v>7</v>
      </c>
      <c r="G119" s="18">
        <v>0</v>
      </c>
      <c r="H119" s="18">
        <v>26874.5</v>
      </c>
      <c r="I119" s="18">
        <v>0</v>
      </c>
      <c r="J119" s="18">
        <v>0</v>
      </c>
      <c r="K119" s="18">
        <f t="shared" si="7"/>
        <v>26874.5</v>
      </c>
      <c r="L119" s="100"/>
      <c r="O119" s="100"/>
    </row>
    <row r="120" spans="1:15" ht="45">
      <c r="A120" s="199"/>
      <c r="B120" s="33" t="s">
        <v>483</v>
      </c>
      <c r="C120" s="20" t="s">
        <v>280</v>
      </c>
      <c r="D120" s="34" t="s">
        <v>281</v>
      </c>
      <c r="E120" s="17" t="s">
        <v>565</v>
      </c>
      <c r="F120" s="35" t="s">
        <v>10</v>
      </c>
      <c r="G120" s="18">
        <v>11000</v>
      </c>
      <c r="H120" s="18">
        <v>11000</v>
      </c>
      <c r="I120" s="18">
        <v>11000</v>
      </c>
      <c r="J120" s="18">
        <v>11000</v>
      </c>
      <c r="K120" s="18">
        <f t="shared" si="7"/>
        <v>44000</v>
      </c>
      <c r="L120" s="100"/>
      <c r="O120" s="100"/>
    </row>
    <row r="121" spans="1:15" ht="45">
      <c r="A121" s="199"/>
      <c r="B121" s="33" t="s">
        <v>484</v>
      </c>
      <c r="C121" s="36" t="s">
        <v>282</v>
      </c>
      <c r="D121" s="34" t="s">
        <v>283</v>
      </c>
      <c r="E121" s="17" t="s">
        <v>566</v>
      </c>
      <c r="F121" s="35" t="s">
        <v>10</v>
      </c>
      <c r="G121" s="18">
        <v>5239.7100000000009</v>
      </c>
      <c r="H121" s="18">
        <v>3952.1766666666667</v>
      </c>
      <c r="I121" s="18">
        <v>4818.8</v>
      </c>
      <c r="J121" s="18">
        <v>3523.0766666666668</v>
      </c>
      <c r="K121" s="18">
        <f t="shared" si="7"/>
        <v>17533.763333333336</v>
      </c>
      <c r="L121" s="100"/>
      <c r="O121" s="100"/>
    </row>
    <row r="122" spans="1:15" ht="90">
      <c r="A122" s="199"/>
      <c r="B122" s="44" t="s">
        <v>491</v>
      </c>
      <c r="C122" s="96" t="s">
        <v>492</v>
      </c>
      <c r="D122" s="20"/>
      <c r="E122" s="17" t="s">
        <v>613</v>
      </c>
      <c r="F122" s="33" t="s">
        <v>7</v>
      </c>
      <c r="G122" s="18">
        <v>135646.66508676074</v>
      </c>
      <c r="H122" s="18">
        <v>19919.976962071931</v>
      </c>
      <c r="I122" s="18">
        <v>19675.522194931582</v>
      </c>
      <c r="J122" s="18">
        <v>34704.598639580698</v>
      </c>
      <c r="K122" s="18">
        <f>SUM(G122:J122)</f>
        <v>209946.76288334496</v>
      </c>
      <c r="L122" s="100"/>
      <c r="O122" s="100"/>
    </row>
    <row r="123" spans="1:15">
      <c r="A123" s="91"/>
      <c r="B123" s="97"/>
      <c r="C123" s="37" t="s">
        <v>493</v>
      </c>
      <c r="D123" s="38"/>
      <c r="E123" s="40"/>
      <c r="F123" s="40"/>
      <c r="G123" s="40">
        <f>SUM(G7:G122)</f>
        <v>2073456.1663261997</v>
      </c>
      <c r="H123" s="40">
        <f>SUM(H7:H122)</f>
        <v>304491.07642024232</v>
      </c>
      <c r="I123" s="40">
        <f>SUM(I7:I122)</f>
        <v>300754.41069395409</v>
      </c>
      <c r="J123" s="40">
        <f>SUM(J7:J122)</f>
        <v>530484.57920501928</v>
      </c>
      <c r="K123" s="40">
        <f>SUM(K7:K122)</f>
        <v>3209186.2326454157</v>
      </c>
      <c r="L123" s="100"/>
      <c r="O123" s="100"/>
    </row>
    <row r="124" spans="1:15">
      <c r="E124" s="98"/>
      <c r="F124" s="98"/>
      <c r="G124" s="98"/>
      <c r="H124" s="98"/>
      <c r="L124" s="100"/>
      <c r="O124" s="100"/>
    </row>
    <row r="125" spans="1:15">
      <c r="E125" s="99"/>
      <c r="F125" s="99"/>
      <c r="G125" s="99"/>
      <c r="H125" s="99"/>
      <c r="L125" s="100"/>
      <c r="O125" s="100"/>
    </row>
    <row r="126" spans="1:15">
      <c r="E126" s="99"/>
      <c r="F126" s="99"/>
      <c r="G126" s="99"/>
      <c r="H126" s="99"/>
      <c r="L126" s="100"/>
      <c r="O126" s="100"/>
    </row>
    <row r="127" spans="1:15">
      <c r="E127" s="99"/>
      <c r="F127" s="99"/>
      <c r="G127" s="99"/>
      <c r="H127" s="99"/>
      <c r="L127" s="100"/>
      <c r="O127" s="100"/>
    </row>
    <row r="128" spans="1:15">
      <c r="E128" s="99"/>
      <c r="F128" s="99"/>
      <c r="G128" s="99"/>
      <c r="H128" s="99"/>
      <c r="L128" s="100"/>
      <c r="O128" s="100"/>
    </row>
    <row r="129" spans="5:15">
      <c r="E129" s="99"/>
      <c r="F129" s="99"/>
      <c r="G129" s="99"/>
      <c r="H129" s="99"/>
      <c r="L129" s="100"/>
      <c r="O129" s="100"/>
    </row>
    <row r="130" spans="5:15">
      <c r="E130" s="99"/>
      <c r="F130" s="99"/>
      <c r="G130" s="99"/>
      <c r="H130" s="99"/>
      <c r="L130" s="100"/>
      <c r="O130" s="100"/>
    </row>
    <row r="131" spans="5:15">
      <c r="E131" s="99"/>
      <c r="F131" s="99"/>
      <c r="G131" s="99"/>
      <c r="H131" s="99"/>
      <c r="L131" s="100"/>
      <c r="O131" s="100"/>
    </row>
    <row r="132" spans="5:15">
      <c r="E132" s="99"/>
      <c r="F132" s="99"/>
      <c r="G132" s="99"/>
      <c r="H132" s="99"/>
      <c r="L132" s="100"/>
      <c r="O132" s="100"/>
    </row>
    <row r="133" spans="5:15">
      <c r="E133" s="99"/>
      <c r="F133" s="99"/>
      <c r="G133" s="99"/>
      <c r="H133" s="99"/>
      <c r="L133" s="100"/>
      <c r="O133" s="100"/>
    </row>
    <row r="134" spans="5:15">
      <c r="E134" s="99"/>
      <c r="F134" s="99"/>
      <c r="G134" s="99"/>
      <c r="H134" s="99"/>
      <c r="L134" s="100"/>
      <c r="O134" s="100"/>
    </row>
    <row r="135" spans="5:15">
      <c r="E135" s="99"/>
      <c r="F135" s="99"/>
      <c r="G135" s="99"/>
      <c r="H135" s="99"/>
      <c r="L135" s="100"/>
      <c r="O135" s="100"/>
    </row>
    <row r="136" spans="5:15">
      <c r="E136" s="99"/>
      <c r="F136" s="99"/>
      <c r="G136" s="99"/>
      <c r="H136" s="99"/>
      <c r="L136" s="100"/>
      <c r="O136" s="100"/>
    </row>
    <row r="137" spans="5:15">
      <c r="E137" s="99"/>
      <c r="F137" s="99"/>
      <c r="G137" s="99"/>
      <c r="H137" s="99"/>
      <c r="L137" s="100"/>
      <c r="O137" s="100"/>
    </row>
    <row r="138" spans="5:15">
      <c r="E138" s="99"/>
      <c r="F138" s="99"/>
      <c r="G138" s="99"/>
      <c r="H138" s="99"/>
      <c r="L138" s="100"/>
      <c r="O138" s="100"/>
    </row>
    <row r="139" spans="5:15">
      <c r="E139" s="99"/>
      <c r="F139" s="99"/>
      <c r="G139" s="99"/>
      <c r="H139" s="99"/>
      <c r="L139" s="100"/>
      <c r="O139" s="100"/>
    </row>
    <row r="140" spans="5:15">
      <c r="E140" s="99"/>
      <c r="F140" s="99"/>
      <c r="G140" s="99"/>
      <c r="H140" s="99"/>
      <c r="L140" s="100"/>
      <c r="O140" s="100"/>
    </row>
    <row r="141" spans="5:15">
      <c r="E141" s="99"/>
      <c r="F141" s="99"/>
      <c r="G141" s="99"/>
      <c r="H141" s="99"/>
      <c r="L141" s="100"/>
      <c r="O141" s="100"/>
    </row>
    <row r="142" spans="5:15">
      <c r="E142" s="99"/>
      <c r="F142" s="99"/>
      <c r="G142" s="99"/>
      <c r="H142" s="99"/>
      <c r="L142" s="100"/>
      <c r="O142" s="100"/>
    </row>
    <row r="143" spans="5:15">
      <c r="E143" s="99"/>
      <c r="F143" s="99"/>
      <c r="G143" s="99"/>
      <c r="H143" s="99"/>
      <c r="L143" s="100"/>
      <c r="O143" s="100"/>
    </row>
    <row r="144" spans="5:15">
      <c r="E144" s="99"/>
      <c r="F144" s="99"/>
      <c r="G144" s="99"/>
      <c r="H144" s="99"/>
      <c r="L144" s="100"/>
      <c r="O144" s="100"/>
    </row>
    <row r="145" spans="5:15">
      <c r="E145" s="99"/>
      <c r="F145" s="99"/>
      <c r="G145" s="99"/>
      <c r="H145" s="99"/>
      <c r="L145" s="100"/>
      <c r="O145" s="100"/>
    </row>
    <row r="146" spans="5:15">
      <c r="E146" s="99"/>
      <c r="F146" s="99"/>
      <c r="G146" s="99"/>
      <c r="H146" s="99"/>
      <c r="L146" s="100"/>
      <c r="O146" s="100"/>
    </row>
    <row r="147" spans="5:15">
      <c r="E147" s="99"/>
      <c r="F147" s="99"/>
      <c r="G147" s="99"/>
      <c r="H147" s="99"/>
      <c r="L147" s="100"/>
      <c r="O147" s="100"/>
    </row>
    <row r="148" spans="5:15">
      <c r="E148" s="99"/>
      <c r="F148" s="99"/>
      <c r="G148" s="99"/>
      <c r="H148" s="99"/>
      <c r="L148" s="100"/>
      <c r="O148" s="100"/>
    </row>
    <row r="149" spans="5:15">
      <c r="E149" s="99"/>
      <c r="F149" s="99"/>
      <c r="G149" s="99"/>
      <c r="H149" s="99"/>
      <c r="L149" s="100"/>
      <c r="O149" s="100"/>
    </row>
    <row r="150" spans="5:15">
      <c r="E150" s="99"/>
      <c r="F150" s="99"/>
      <c r="G150" s="99"/>
      <c r="H150" s="99"/>
      <c r="L150" s="100"/>
      <c r="O150" s="100"/>
    </row>
    <row r="151" spans="5:15">
      <c r="E151" s="99"/>
      <c r="F151" s="99"/>
      <c r="G151" s="99"/>
      <c r="H151" s="99"/>
      <c r="L151" s="100"/>
      <c r="O151" s="100"/>
    </row>
    <row r="152" spans="5:15">
      <c r="E152" s="99"/>
      <c r="F152" s="99"/>
      <c r="G152" s="99"/>
      <c r="H152" s="99"/>
      <c r="L152" s="100"/>
      <c r="O152" s="100"/>
    </row>
    <row r="153" spans="5:15">
      <c r="E153" s="99"/>
      <c r="F153" s="99"/>
      <c r="G153" s="99"/>
      <c r="H153" s="99"/>
      <c r="L153" s="100"/>
      <c r="O153" s="100"/>
    </row>
    <row r="154" spans="5:15">
      <c r="E154" s="99"/>
      <c r="F154" s="99"/>
      <c r="G154" s="99"/>
      <c r="H154" s="99"/>
      <c r="L154" s="100"/>
      <c r="O154" s="100"/>
    </row>
    <row r="155" spans="5:15">
      <c r="G155" s="100"/>
      <c r="H155" s="100"/>
      <c r="L155" s="100"/>
      <c r="O155" s="100"/>
    </row>
    <row r="156" spans="5:15">
      <c r="G156" s="100"/>
      <c r="H156" s="100"/>
      <c r="L156" s="100"/>
      <c r="O156" s="100"/>
    </row>
    <row r="157" spans="5:15">
      <c r="G157" s="100"/>
      <c r="H157" s="100"/>
      <c r="L157" s="100"/>
      <c r="O157" s="100"/>
    </row>
    <row r="158" spans="5:15">
      <c r="G158" s="100"/>
      <c r="H158" s="100"/>
      <c r="L158" s="100"/>
      <c r="O158" s="100"/>
    </row>
    <row r="159" spans="5:15">
      <c r="G159" s="100"/>
      <c r="H159" s="100"/>
      <c r="L159" s="100"/>
      <c r="O159" s="100"/>
    </row>
    <row r="160" spans="5:15">
      <c r="G160" s="100"/>
      <c r="H160" s="100"/>
      <c r="L160" s="100"/>
      <c r="O160" s="100"/>
    </row>
    <row r="161" spans="7:15">
      <c r="G161" s="100"/>
      <c r="H161" s="100"/>
      <c r="L161" s="100"/>
      <c r="O161" s="100"/>
    </row>
    <row r="162" spans="7:15">
      <c r="G162" s="100"/>
      <c r="H162" s="100"/>
      <c r="L162" s="100"/>
      <c r="O162" s="100"/>
    </row>
    <row r="163" spans="7:15">
      <c r="G163" s="100"/>
      <c r="H163" s="100"/>
      <c r="L163" s="100"/>
      <c r="O163" s="100"/>
    </row>
    <row r="164" spans="7:15">
      <c r="G164" s="100"/>
      <c r="H164" s="100"/>
      <c r="L164" s="100"/>
      <c r="O164" s="100"/>
    </row>
    <row r="165" spans="7:15">
      <c r="G165" s="100"/>
      <c r="H165" s="100"/>
      <c r="L165" s="100"/>
      <c r="O165" s="100"/>
    </row>
    <row r="166" spans="7:15">
      <c r="G166" s="100"/>
      <c r="H166" s="100"/>
      <c r="L166" s="100"/>
      <c r="O166" s="100"/>
    </row>
    <row r="167" spans="7:15">
      <c r="G167" s="100"/>
      <c r="H167" s="100"/>
      <c r="L167" s="100"/>
      <c r="O167" s="100"/>
    </row>
    <row r="168" spans="7:15">
      <c r="G168" s="100"/>
      <c r="H168" s="100"/>
      <c r="L168" s="100"/>
      <c r="O168" s="100"/>
    </row>
    <row r="169" spans="7:15">
      <c r="G169" s="100"/>
      <c r="H169" s="100"/>
      <c r="L169" s="100"/>
      <c r="O169" s="100"/>
    </row>
    <row r="170" spans="7:15">
      <c r="G170" s="100"/>
      <c r="H170" s="100"/>
      <c r="L170" s="100"/>
      <c r="O170" s="100"/>
    </row>
    <row r="171" spans="7:15">
      <c r="G171" s="100"/>
      <c r="H171" s="100"/>
      <c r="L171" s="100"/>
      <c r="O171" s="100"/>
    </row>
    <row r="172" spans="7:15">
      <c r="G172" s="100"/>
      <c r="H172" s="100"/>
      <c r="L172" s="100"/>
      <c r="O172" s="100"/>
    </row>
    <row r="173" spans="7:15">
      <c r="G173" s="100"/>
      <c r="H173" s="100"/>
      <c r="L173" s="100"/>
      <c r="O173" s="100"/>
    </row>
    <row r="174" spans="7:15">
      <c r="G174" s="100"/>
      <c r="H174" s="100"/>
      <c r="L174" s="100"/>
      <c r="O174" s="100"/>
    </row>
    <row r="175" spans="7:15">
      <c r="G175" s="100"/>
      <c r="H175" s="100"/>
      <c r="L175" s="100"/>
      <c r="O175" s="100"/>
    </row>
    <row r="176" spans="7:15">
      <c r="H176" s="100"/>
      <c r="L176" s="100"/>
      <c r="O176" s="100"/>
    </row>
    <row r="177" spans="8:15">
      <c r="H177" s="100"/>
      <c r="L177" s="100"/>
      <c r="O177" s="100"/>
    </row>
    <row r="178" spans="8:15">
      <c r="H178" s="100"/>
      <c r="L178" s="100"/>
      <c r="O178" s="100"/>
    </row>
    <row r="179" spans="8:15">
      <c r="H179" s="100"/>
      <c r="L179" s="100"/>
      <c r="O179" s="100"/>
    </row>
    <row r="180" spans="8:15">
      <c r="H180" s="100"/>
      <c r="L180" s="100"/>
      <c r="O180" s="100"/>
    </row>
    <row r="181" spans="8:15">
      <c r="H181" s="100"/>
      <c r="L181" s="100"/>
      <c r="O181" s="100"/>
    </row>
    <row r="182" spans="8:15">
      <c r="H182" s="100"/>
      <c r="L182" s="100"/>
      <c r="O182" s="100"/>
    </row>
    <row r="183" spans="8:15">
      <c r="H183" s="100"/>
      <c r="L183" s="100"/>
      <c r="O183" s="100"/>
    </row>
    <row r="184" spans="8:15">
      <c r="H184" s="100"/>
      <c r="L184" s="100"/>
      <c r="O184" s="100"/>
    </row>
    <row r="185" spans="8:15">
      <c r="H185" s="100"/>
      <c r="O185" s="100"/>
    </row>
    <row r="186" spans="8:15">
      <c r="H186" s="100"/>
      <c r="O186" s="100"/>
    </row>
    <row r="187" spans="8:15">
      <c r="H187" s="100"/>
      <c r="O187" s="100"/>
    </row>
    <row r="188" spans="8:15">
      <c r="H188" s="100"/>
      <c r="O188" s="100"/>
    </row>
    <row r="189" spans="8:15">
      <c r="H189" s="100"/>
      <c r="O189" s="100"/>
    </row>
    <row r="190" spans="8:15">
      <c r="H190" s="100"/>
      <c r="O190" s="100"/>
    </row>
    <row r="191" spans="8:15">
      <c r="H191" s="100"/>
      <c r="O191" s="100"/>
    </row>
    <row r="192" spans="8:15">
      <c r="H192" s="100"/>
      <c r="O192" s="100"/>
    </row>
    <row r="193" spans="8:15">
      <c r="H193" s="100"/>
      <c r="O193" s="100"/>
    </row>
    <row r="194" spans="8:15">
      <c r="H194" s="100"/>
      <c r="O194" s="100"/>
    </row>
    <row r="195" spans="8:15">
      <c r="H195" s="100"/>
      <c r="O195" s="100"/>
    </row>
    <row r="196" spans="8:15">
      <c r="H196" s="100"/>
      <c r="O196" s="100"/>
    </row>
    <row r="197" spans="8:15">
      <c r="H197" s="100"/>
      <c r="O197" s="100"/>
    </row>
    <row r="198" spans="8:15">
      <c r="H198" s="100"/>
      <c r="O198" s="100"/>
    </row>
    <row r="199" spans="8:15">
      <c r="H199" s="100"/>
      <c r="O199" s="100"/>
    </row>
    <row r="200" spans="8:15">
      <c r="H200" s="100"/>
      <c r="O200" s="100"/>
    </row>
    <row r="201" spans="8:15">
      <c r="H201" s="100"/>
      <c r="O201" s="100"/>
    </row>
    <row r="202" spans="8:15">
      <c r="H202" s="100"/>
      <c r="O202" s="100"/>
    </row>
    <row r="203" spans="8:15">
      <c r="H203" s="100"/>
      <c r="O203" s="100"/>
    </row>
    <row r="204" spans="8:15">
      <c r="H204" s="100"/>
      <c r="O204" s="100"/>
    </row>
    <row r="205" spans="8:15">
      <c r="H205" s="100"/>
      <c r="O205" s="100"/>
    </row>
    <row r="206" spans="8:15">
      <c r="H206" s="100"/>
      <c r="O206" s="100"/>
    </row>
    <row r="207" spans="8:15">
      <c r="H207" s="100"/>
      <c r="O207" s="100"/>
    </row>
    <row r="208" spans="8:15">
      <c r="H208" s="100"/>
      <c r="O208" s="100"/>
    </row>
    <row r="209" spans="8:15">
      <c r="H209" s="100"/>
      <c r="O209" s="100"/>
    </row>
    <row r="210" spans="8:15">
      <c r="H210" s="100"/>
      <c r="O210" s="100"/>
    </row>
    <row r="211" spans="8:15">
      <c r="H211" s="100"/>
      <c r="O211" s="100"/>
    </row>
    <row r="212" spans="8:15">
      <c r="H212" s="100"/>
      <c r="O212" s="100"/>
    </row>
    <row r="213" spans="8:15">
      <c r="H213" s="100"/>
      <c r="O213" s="100"/>
    </row>
    <row r="214" spans="8:15">
      <c r="H214" s="100"/>
      <c r="O214" s="100"/>
    </row>
    <row r="215" spans="8:15">
      <c r="H215" s="100"/>
      <c r="O215" s="100"/>
    </row>
    <row r="216" spans="8:15">
      <c r="H216" s="100"/>
      <c r="O216" s="100"/>
    </row>
    <row r="217" spans="8:15">
      <c r="H217" s="100"/>
      <c r="O217" s="100"/>
    </row>
    <row r="218" spans="8:15">
      <c r="H218" s="100"/>
      <c r="O218" s="100"/>
    </row>
    <row r="219" spans="8:15">
      <c r="H219" s="100"/>
      <c r="O219" s="100"/>
    </row>
    <row r="220" spans="8:15">
      <c r="H220" s="100"/>
      <c r="O220" s="100"/>
    </row>
    <row r="221" spans="8:15">
      <c r="H221" s="100"/>
      <c r="O221" s="100"/>
    </row>
    <row r="222" spans="8:15">
      <c r="H222" s="100"/>
      <c r="O222" s="100"/>
    </row>
    <row r="223" spans="8:15">
      <c r="H223" s="100"/>
      <c r="O223" s="100"/>
    </row>
    <row r="224" spans="8:15">
      <c r="H224" s="100"/>
      <c r="O224" s="100"/>
    </row>
    <row r="225" spans="8:15">
      <c r="H225" s="100"/>
      <c r="O225" s="100"/>
    </row>
    <row r="226" spans="8:15">
      <c r="H226" s="100"/>
      <c r="O226" s="100"/>
    </row>
    <row r="227" spans="8:15">
      <c r="H227" s="100"/>
      <c r="O227" s="100"/>
    </row>
    <row r="228" spans="8:15">
      <c r="H228" s="100"/>
      <c r="O228" s="100"/>
    </row>
    <row r="229" spans="8:15">
      <c r="H229" s="100"/>
      <c r="O229" s="100"/>
    </row>
    <row r="230" spans="8:15">
      <c r="H230" s="100"/>
      <c r="O230" s="100"/>
    </row>
    <row r="231" spans="8:15">
      <c r="H231" s="100"/>
      <c r="O231" s="100"/>
    </row>
    <row r="232" spans="8:15">
      <c r="H232" s="100"/>
      <c r="O232" s="100"/>
    </row>
    <row r="233" spans="8:15">
      <c r="H233" s="100"/>
      <c r="O233" s="100"/>
    </row>
    <row r="234" spans="8:15">
      <c r="H234" s="100"/>
      <c r="O234" s="100"/>
    </row>
    <row r="235" spans="8:15">
      <c r="H235" s="100"/>
      <c r="O235" s="100"/>
    </row>
    <row r="236" spans="8:15">
      <c r="H236" s="100"/>
      <c r="O236" s="100"/>
    </row>
    <row r="237" spans="8:15">
      <c r="H237" s="100"/>
      <c r="O237" s="100"/>
    </row>
    <row r="238" spans="8:15">
      <c r="H238" s="100"/>
      <c r="O238" s="100"/>
    </row>
    <row r="239" spans="8:15">
      <c r="H239" s="100"/>
      <c r="O239" s="100"/>
    </row>
    <row r="240" spans="8:15">
      <c r="H240" s="100"/>
      <c r="O240" s="100"/>
    </row>
    <row r="241" spans="8:15">
      <c r="H241" s="100"/>
      <c r="O241" s="100"/>
    </row>
    <row r="242" spans="8:15">
      <c r="H242" s="100"/>
      <c r="O242" s="100"/>
    </row>
    <row r="243" spans="8:15">
      <c r="H243" s="100"/>
      <c r="O243" s="100"/>
    </row>
    <row r="244" spans="8:15">
      <c r="H244" s="100"/>
      <c r="O244" s="100"/>
    </row>
    <row r="245" spans="8:15">
      <c r="H245" s="100"/>
      <c r="O245" s="100"/>
    </row>
    <row r="246" spans="8:15">
      <c r="H246" s="100"/>
      <c r="O246" s="100"/>
    </row>
    <row r="247" spans="8:15">
      <c r="H247" s="100"/>
      <c r="O247" s="100"/>
    </row>
    <row r="248" spans="8:15">
      <c r="H248" s="100"/>
      <c r="O248" s="100"/>
    </row>
    <row r="249" spans="8:15">
      <c r="H249" s="100"/>
      <c r="O249" s="100"/>
    </row>
    <row r="250" spans="8:15">
      <c r="H250" s="100"/>
      <c r="O250" s="100"/>
    </row>
    <row r="251" spans="8:15">
      <c r="H251" s="100"/>
      <c r="O251" s="100"/>
    </row>
    <row r="252" spans="8:15">
      <c r="H252" s="100"/>
      <c r="O252" s="100"/>
    </row>
    <row r="253" spans="8:15">
      <c r="H253" s="100"/>
      <c r="O253" s="100"/>
    </row>
    <row r="254" spans="8:15">
      <c r="H254" s="100"/>
      <c r="O254" s="100"/>
    </row>
    <row r="255" spans="8:15">
      <c r="H255" s="100"/>
      <c r="O255" s="100"/>
    </row>
    <row r="256" spans="8:15">
      <c r="H256" s="100"/>
      <c r="O256" s="100"/>
    </row>
    <row r="257" spans="8:15">
      <c r="H257" s="100"/>
      <c r="O257" s="100"/>
    </row>
    <row r="258" spans="8:15">
      <c r="H258" s="100"/>
      <c r="O258" s="100"/>
    </row>
    <row r="259" spans="8:15">
      <c r="H259" s="100"/>
      <c r="O259" s="100"/>
    </row>
    <row r="260" spans="8:15">
      <c r="H260" s="100"/>
      <c r="O260" s="100"/>
    </row>
    <row r="261" spans="8:15">
      <c r="H261" s="100"/>
      <c r="O261" s="100"/>
    </row>
    <row r="262" spans="8:15">
      <c r="H262" s="100"/>
      <c r="O262" s="100"/>
    </row>
    <row r="263" spans="8:15">
      <c r="H263" s="100"/>
      <c r="O263" s="100"/>
    </row>
    <row r="264" spans="8:15">
      <c r="H264" s="100"/>
      <c r="O264" s="100"/>
    </row>
    <row r="265" spans="8:15">
      <c r="H265" s="100"/>
      <c r="O265" s="100"/>
    </row>
    <row r="266" spans="8:15">
      <c r="H266" s="100"/>
      <c r="O266" s="100"/>
    </row>
    <row r="267" spans="8:15">
      <c r="H267" s="100"/>
      <c r="O267" s="100"/>
    </row>
    <row r="268" spans="8:15">
      <c r="H268" s="100"/>
      <c r="O268" s="100"/>
    </row>
    <row r="269" spans="8:15">
      <c r="H269" s="100"/>
      <c r="O269" s="100"/>
    </row>
    <row r="270" spans="8:15">
      <c r="H270" s="100"/>
      <c r="O270" s="100"/>
    </row>
    <row r="271" spans="8:15">
      <c r="H271" s="100"/>
      <c r="O271" s="100"/>
    </row>
    <row r="272" spans="8:15">
      <c r="H272" s="100"/>
      <c r="O272" s="100"/>
    </row>
    <row r="273" spans="8:15">
      <c r="H273" s="100"/>
      <c r="O273" s="100"/>
    </row>
    <row r="274" spans="8:15">
      <c r="H274" s="100"/>
      <c r="O274" s="100"/>
    </row>
    <row r="275" spans="8:15">
      <c r="H275" s="100"/>
      <c r="O275" s="100"/>
    </row>
    <row r="276" spans="8:15">
      <c r="H276" s="100"/>
      <c r="O276" s="100"/>
    </row>
    <row r="277" spans="8:15">
      <c r="H277" s="100"/>
      <c r="O277" s="100"/>
    </row>
    <row r="278" spans="8:15">
      <c r="H278" s="100"/>
      <c r="O278" s="100"/>
    </row>
    <row r="279" spans="8:15">
      <c r="H279" s="100"/>
      <c r="O279" s="100"/>
    </row>
    <row r="280" spans="8:15">
      <c r="H280" s="100"/>
      <c r="O280" s="100"/>
    </row>
    <row r="281" spans="8:15">
      <c r="H281" s="100"/>
      <c r="O281" s="100"/>
    </row>
    <row r="282" spans="8:15">
      <c r="H282" s="100"/>
      <c r="O282" s="100"/>
    </row>
    <row r="283" spans="8:15">
      <c r="H283" s="100"/>
      <c r="O283" s="100"/>
    </row>
    <row r="284" spans="8:15">
      <c r="H284" s="100"/>
      <c r="O284" s="100"/>
    </row>
    <row r="285" spans="8:15">
      <c r="H285" s="100"/>
      <c r="O285" s="100"/>
    </row>
    <row r="286" spans="8:15">
      <c r="H286" s="100"/>
      <c r="O286" s="100"/>
    </row>
    <row r="287" spans="8:15">
      <c r="H287" s="100"/>
      <c r="O287" s="100"/>
    </row>
    <row r="288" spans="8:15">
      <c r="H288" s="100"/>
      <c r="O288" s="100"/>
    </row>
    <row r="289" spans="8:15">
      <c r="H289" s="100"/>
      <c r="O289" s="100"/>
    </row>
    <row r="290" spans="8:15">
      <c r="H290" s="100"/>
      <c r="O290" s="100"/>
    </row>
    <row r="291" spans="8:15">
      <c r="H291" s="100"/>
      <c r="O291" s="100"/>
    </row>
    <row r="292" spans="8:15">
      <c r="H292" s="100"/>
      <c r="O292" s="100"/>
    </row>
    <row r="293" spans="8:15">
      <c r="H293" s="100"/>
      <c r="O293" s="100"/>
    </row>
    <row r="294" spans="8:15">
      <c r="H294" s="100"/>
      <c r="O294" s="100"/>
    </row>
    <row r="295" spans="8:15">
      <c r="H295" s="100"/>
      <c r="O295" s="100"/>
    </row>
    <row r="296" spans="8:15">
      <c r="H296" s="100"/>
      <c r="O296" s="100"/>
    </row>
    <row r="297" spans="8:15">
      <c r="H297" s="100"/>
      <c r="O297" s="100"/>
    </row>
    <row r="298" spans="8:15">
      <c r="H298" s="100"/>
      <c r="O298" s="100"/>
    </row>
    <row r="299" spans="8:15">
      <c r="H299" s="100"/>
      <c r="O299" s="100"/>
    </row>
    <row r="300" spans="8:15">
      <c r="H300" s="100"/>
      <c r="O300" s="100"/>
    </row>
    <row r="301" spans="8:15">
      <c r="H301" s="100"/>
      <c r="O301" s="100"/>
    </row>
    <row r="302" spans="8:15">
      <c r="H302" s="100"/>
      <c r="O302" s="100"/>
    </row>
    <row r="303" spans="8:15">
      <c r="H303" s="100"/>
      <c r="O303" s="100"/>
    </row>
    <row r="304" spans="8:15">
      <c r="H304" s="100"/>
      <c r="O304" s="100"/>
    </row>
    <row r="305" spans="8:15">
      <c r="H305" s="100"/>
      <c r="O305" s="100"/>
    </row>
    <row r="306" spans="8:15">
      <c r="H306" s="100"/>
      <c r="O306" s="100"/>
    </row>
    <row r="307" spans="8:15">
      <c r="H307" s="100"/>
      <c r="O307" s="100"/>
    </row>
    <row r="308" spans="8:15">
      <c r="H308" s="100"/>
      <c r="O308" s="100"/>
    </row>
    <row r="309" spans="8:15">
      <c r="H309" s="100"/>
      <c r="O309" s="100"/>
    </row>
    <row r="310" spans="8:15">
      <c r="H310" s="100"/>
      <c r="O310" s="100"/>
    </row>
    <row r="311" spans="8:15">
      <c r="H311" s="100"/>
      <c r="O311" s="100"/>
    </row>
    <row r="312" spans="8:15">
      <c r="H312" s="100"/>
      <c r="O312" s="100"/>
    </row>
    <row r="313" spans="8:15">
      <c r="H313" s="100"/>
      <c r="O313" s="100"/>
    </row>
    <row r="314" spans="8:15">
      <c r="H314" s="100"/>
      <c r="O314" s="100"/>
    </row>
    <row r="315" spans="8:15">
      <c r="H315" s="100"/>
      <c r="O315" s="100"/>
    </row>
    <row r="316" spans="8:15">
      <c r="H316" s="100"/>
      <c r="O316" s="100"/>
    </row>
    <row r="317" spans="8:15">
      <c r="H317" s="100"/>
      <c r="O317" s="100"/>
    </row>
    <row r="318" spans="8:15">
      <c r="H318" s="100"/>
      <c r="O318" s="100"/>
    </row>
    <row r="319" spans="8:15">
      <c r="H319" s="100"/>
      <c r="O319" s="100"/>
    </row>
    <row r="320" spans="8:15">
      <c r="H320" s="100"/>
      <c r="O320" s="100"/>
    </row>
    <row r="321" spans="8:15">
      <c r="H321" s="100"/>
      <c r="O321" s="100"/>
    </row>
    <row r="322" spans="8:15">
      <c r="H322" s="100"/>
      <c r="O322" s="100"/>
    </row>
    <row r="323" spans="8:15">
      <c r="H323" s="100"/>
      <c r="O323" s="100"/>
    </row>
    <row r="324" spans="8:15">
      <c r="H324" s="100"/>
      <c r="O324" s="100"/>
    </row>
    <row r="325" spans="8:15">
      <c r="H325" s="100"/>
      <c r="O325" s="100"/>
    </row>
    <row r="326" spans="8:15">
      <c r="H326" s="100"/>
      <c r="O326" s="100"/>
    </row>
    <row r="327" spans="8:15">
      <c r="H327" s="100"/>
      <c r="O327" s="100"/>
    </row>
    <row r="328" spans="8:15">
      <c r="H328" s="100"/>
      <c r="O328" s="100"/>
    </row>
    <row r="329" spans="8:15">
      <c r="H329" s="100"/>
      <c r="O329" s="100"/>
    </row>
    <row r="330" spans="8:15">
      <c r="H330" s="100"/>
      <c r="O330" s="100"/>
    </row>
    <row r="331" spans="8:15">
      <c r="H331" s="100"/>
      <c r="O331" s="100"/>
    </row>
    <row r="332" spans="8:15">
      <c r="H332" s="100"/>
      <c r="O332" s="100"/>
    </row>
    <row r="333" spans="8:15">
      <c r="H333" s="100"/>
      <c r="O333" s="100"/>
    </row>
    <row r="334" spans="8:15">
      <c r="H334" s="100"/>
      <c r="O334" s="100"/>
    </row>
    <row r="335" spans="8:15">
      <c r="H335" s="100"/>
      <c r="O335" s="100"/>
    </row>
    <row r="336" spans="8:15">
      <c r="H336" s="100"/>
      <c r="O336" s="100"/>
    </row>
    <row r="337" spans="8:15">
      <c r="H337" s="100"/>
      <c r="O337" s="100"/>
    </row>
    <row r="338" spans="8:15">
      <c r="H338" s="100"/>
      <c r="O338" s="100"/>
    </row>
    <row r="339" spans="8:15">
      <c r="H339" s="100"/>
      <c r="O339" s="100"/>
    </row>
    <row r="340" spans="8:15">
      <c r="H340" s="100"/>
      <c r="O340" s="100"/>
    </row>
    <row r="341" spans="8:15">
      <c r="H341" s="100"/>
      <c r="O341" s="100"/>
    </row>
    <row r="342" spans="8:15">
      <c r="H342" s="100"/>
      <c r="O342" s="100"/>
    </row>
    <row r="343" spans="8:15">
      <c r="H343" s="100"/>
      <c r="O343" s="100"/>
    </row>
    <row r="344" spans="8:15">
      <c r="H344" s="100"/>
      <c r="O344" s="100"/>
    </row>
    <row r="345" spans="8:15">
      <c r="H345" s="100"/>
      <c r="O345" s="100"/>
    </row>
    <row r="346" spans="8:15">
      <c r="H346" s="100"/>
      <c r="O346" s="100"/>
    </row>
    <row r="347" spans="8:15">
      <c r="H347" s="100"/>
      <c r="O347" s="100"/>
    </row>
    <row r="348" spans="8:15">
      <c r="H348" s="100"/>
      <c r="O348" s="100"/>
    </row>
    <row r="349" spans="8:15">
      <c r="H349" s="100"/>
      <c r="O349" s="100"/>
    </row>
    <row r="350" spans="8:15">
      <c r="H350" s="100"/>
      <c r="O350" s="100"/>
    </row>
    <row r="351" spans="8:15">
      <c r="H351" s="100"/>
      <c r="O351" s="100"/>
    </row>
    <row r="352" spans="8:15">
      <c r="H352" s="100"/>
      <c r="O352" s="100"/>
    </row>
    <row r="353" spans="8:15">
      <c r="H353" s="100"/>
      <c r="O353" s="100"/>
    </row>
    <row r="354" spans="8:15">
      <c r="H354" s="100"/>
      <c r="O354" s="100"/>
    </row>
    <row r="355" spans="8:15">
      <c r="H355" s="100"/>
      <c r="O355" s="100"/>
    </row>
    <row r="356" spans="8:15">
      <c r="H356" s="100"/>
      <c r="O356" s="100"/>
    </row>
    <row r="357" spans="8:15">
      <c r="H357" s="100"/>
      <c r="O357" s="100"/>
    </row>
    <row r="358" spans="8:15">
      <c r="H358" s="100"/>
      <c r="O358" s="100"/>
    </row>
    <row r="359" spans="8:15">
      <c r="H359" s="100"/>
      <c r="O359" s="100"/>
    </row>
    <row r="360" spans="8:15">
      <c r="H360" s="100"/>
      <c r="O360" s="100"/>
    </row>
    <row r="361" spans="8:15">
      <c r="H361" s="100"/>
      <c r="O361" s="100"/>
    </row>
    <row r="362" spans="8:15">
      <c r="H362" s="100"/>
      <c r="O362" s="100"/>
    </row>
    <row r="363" spans="8:15">
      <c r="H363" s="100"/>
      <c r="O363" s="100"/>
    </row>
    <row r="364" spans="8:15">
      <c r="H364" s="100"/>
      <c r="O364" s="100"/>
    </row>
    <row r="365" spans="8:15">
      <c r="H365" s="100"/>
      <c r="O365" s="100"/>
    </row>
    <row r="366" spans="8:15">
      <c r="H366" s="100"/>
      <c r="O366" s="100"/>
    </row>
    <row r="367" spans="8:15">
      <c r="H367" s="100"/>
    </row>
    <row r="368" spans="8:15">
      <c r="H368" s="100"/>
    </row>
    <row r="369" spans="8:8">
      <c r="H369" s="100"/>
    </row>
    <row r="370" spans="8:8">
      <c r="H370" s="100"/>
    </row>
    <row r="371" spans="8:8">
      <c r="H371" s="100"/>
    </row>
    <row r="372" spans="8:8">
      <c r="H372" s="100"/>
    </row>
    <row r="373" spans="8:8">
      <c r="H373" s="100"/>
    </row>
    <row r="374" spans="8:8">
      <c r="H374" s="100"/>
    </row>
    <row r="375" spans="8:8">
      <c r="H375" s="100"/>
    </row>
    <row r="376" spans="8:8">
      <c r="H376" s="100"/>
    </row>
    <row r="377" spans="8:8">
      <c r="H377" s="100"/>
    </row>
    <row r="378" spans="8:8">
      <c r="H378" s="100"/>
    </row>
    <row r="379" spans="8:8">
      <c r="H379" s="100"/>
    </row>
    <row r="380" spans="8:8">
      <c r="H380" s="100"/>
    </row>
    <row r="381" spans="8:8">
      <c r="H381" s="100"/>
    </row>
    <row r="382" spans="8:8">
      <c r="H382" s="100"/>
    </row>
    <row r="383" spans="8:8">
      <c r="H383" s="100"/>
    </row>
    <row r="384" spans="8:8">
      <c r="H384" s="100"/>
    </row>
    <row r="385" spans="8:8">
      <c r="H385" s="100"/>
    </row>
    <row r="386" spans="8:8">
      <c r="H386" s="100"/>
    </row>
    <row r="387" spans="8:8">
      <c r="H387" s="100"/>
    </row>
    <row r="388" spans="8:8">
      <c r="H388" s="100"/>
    </row>
    <row r="389" spans="8:8">
      <c r="H389" s="100"/>
    </row>
    <row r="390" spans="8:8">
      <c r="H390" s="100"/>
    </row>
    <row r="391" spans="8:8">
      <c r="H391" s="100"/>
    </row>
    <row r="392" spans="8:8">
      <c r="H392" s="100"/>
    </row>
    <row r="393" spans="8:8">
      <c r="H393" s="100"/>
    </row>
    <row r="394" spans="8:8">
      <c r="H394" s="100"/>
    </row>
    <row r="395" spans="8:8">
      <c r="H395" s="100"/>
    </row>
    <row r="396" spans="8:8">
      <c r="H396" s="100"/>
    </row>
    <row r="397" spans="8:8">
      <c r="H397" s="100"/>
    </row>
    <row r="398" spans="8:8">
      <c r="H398" s="100"/>
    </row>
    <row r="399" spans="8:8">
      <c r="H399" s="100"/>
    </row>
    <row r="400" spans="8:8">
      <c r="H400" s="100"/>
    </row>
    <row r="401" spans="8:8">
      <c r="H401" s="100"/>
    </row>
    <row r="402" spans="8:8">
      <c r="H402" s="100"/>
    </row>
    <row r="403" spans="8:8">
      <c r="H403" s="100"/>
    </row>
    <row r="404" spans="8:8">
      <c r="H404" s="100"/>
    </row>
    <row r="405" spans="8:8">
      <c r="H405" s="100"/>
    </row>
    <row r="406" spans="8:8">
      <c r="H406" s="100"/>
    </row>
    <row r="407" spans="8:8">
      <c r="H407" s="100"/>
    </row>
    <row r="408" spans="8:8">
      <c r="H408" s="100"/>
    </row>
  </sheetData>
  <mergeCells count="24">
    <mergeCell ref="A110:A122"/>
    <mergeCell ref="A5:K5"/>
    <mergeCell ref="A6:A49"/>
    <mergeCell ref="A51:A61"/>
    <mergeCell ref="A63:A109"/>
    <mergeCell ref="C14:D14"/>
    <mergeCell ref="C17:D17"/>
    <mergeCell ref="C28:D28"/>
    <mergeCell ref="C41:D41"/>
    <mergeCell ref="C47:D47"/>
    <mergeCell ref="C51:D51"/>
    <mergeCell ref="C57:D57"/>
    <mergeCell ref="C59:D59"/>
    <mergeCell ref="C63:D63"/>
    <mergeCell ref="C72:D72"/>
    <mergeCell ref="C90:D90"/>
    <mergeCell ref="A2:K2"/>
    <mergeCell ref="A3:A4"/>
    <mergeCell ref="B3:C3"/>
    <mergeCell ref="D3:D4"/>
    <mergeCell ref="E3:E4"/>
    <mergeCell ref="F3:F4"/>
    <mergeCell ref="G3:J3"/>
    <mergeCell ref="K3:K4"/>
  </mergeCells>
  <pageMargins left="0.7" right="0.7" top="0.75" bottom="0.75" header="0.3" footer="0.3"/>
  <pageSetup scale="37" orientation="portrait" r:id="rId1"/>
  <legacyDrawing r:id="rId2"/>
</worksheet>
</file>

<file path=xl/worksheets/sheet5.xml><?xml version="1.0" encoding="utf-8"?>
<worksheet xmlns="http://schemas.openxmlformats.org/spreadsheetml/2006/main" xmlns:r="http://schemas.openxmlformats.org/officeDocument/2006/relationships">
  <dimension ref="A3:K277"/>
  <sheetViews>
    <sheetView view="pageBreakPreview" zoomScale="71" zoomScaleNormal="69" zoomScaleSheetLayoutView="71" workbookViewId="0">
      <pane xSplit="11" ySplit="6" topLeftCell="L7" activePane="bottomRight" state="frozen"/>
      <selection activeCell="A5" sqref="A5:XFD6"/>
      <selection pane="topRight" activeCell="A5" sqref="A5:XFD6"/>
      <selection pane="bottomLeft" activeCell="A5" sqref="A5:XFD6"/>
      <selection pane="bottomRight" activeCell="A5" sqref="A5:XFD6"/>
    </sheetView>
  </sheetViews>
  <sheetFormatPr defaultRowHeight="15"/>
  <cols>
    <col min="1" max="1" width="39.140625" style="2" customWidth="1"/>
    <col min="2" max="2" width="10.85546875" style="2" customWidth="1"/>
    <col min="3" max="3" width="48.85546875" style="2" customWidth="1"/>
    <col min="4" max="4" width="53.42578125" style="2" customWidth="1"/>
    <col min="5" max="5" width="17.42578125" style="2" customWidth="1"/>
    <col min="6" max="6" width="9.140625" style="2"/>
    <col min="7" max="7" width="13.140625" style="2" customWidth="1"/>
    <col min="8" max="8" width="14" style="2" customWidth="1"/>
    <col min="9" max="9" width="12.85546875" style="2" customWidth="1"/>
    <col min="10" max="10" width="11.42578125" style="2" customWidth="1"/>
    <col min="11" max="11" width="15.28515625" style="2" customWidth="1"/>
  </cols>
  <sheetData>
    <row r="3" spans="1:11">
      <c r="A3" s="153" t="s">
        <v>513</v>
      </c>
      <c r="B3" s="153"/>
      <c r="C3" s="153"/>
      <c r="D3" s="153"/>
      <c r="E3" s="153"/>
      <c r="F3" s="153"/>
      <c r="G3" s="153"/>
      <c r="H3" s="153"/>
      <c r="I3" s="153"/>
      <c r="J3" s="153"/>
      <c r="K3" s="154"/>
    </row>
    <row r="4" spans="1:11" ht="49.5" customHeight="1">
      <c r="A4" s="196" t="s">
        <v>508</v>
      </c>
      <c r="B4" s="155" t="s">
        <v>497</v>
      </c>
      <c r="C4" s="163"/>
      <c r="D4" s="155" t="s">
        <v>496</v>
      </c>
      <c r="E4" s="155" t="s">
        <v>495</v>
      </c>
      <c r="F4" s="155" t="s">
        <v>2</v>
      </c>
      <c r="G4" s="163" t="s">
        <v>1</v>
      </c>
      <c r="H4" s="163"/>
      <c r="I4" s="163"/>
      <c r="J4" s="163"/>
      <c r="K4" s="155" t="s">
        <v>3</v>
      </c>
    </row>
    <row r="5" spans="1:11" ht="48.75" customHeight="1">
      <c r="A5" s="196"/>
      <c r="B5" s="63" t="s">
        <v>284</v>
      </c>
      <c r="C5" s="63" t="s">
        <v>285</v>
      </c>
      <c r="D5" s="155"/>
      <c r="E5" s="155"/>
      <c r="F5" s="155"/>
      <c r="G5" s="83" t="s">
        <v>666</v>
      </c>
      <c r="H5" s="83" t="s">
        <v>667</v>
      </c>
      <c r="I5" s="83" t="s">
        <v>668</v>
      </c>
      <c r="J5" s="83" t="s">
        <v>669</v>
      </c>
      <c r="K5" s="155"/>
    </row>
    <row r="6" spans="1:11" ht="15" customHeight="1">
      <c r="A6" s="225" t="s">
        <v>286</v>
      </c>
      <c r="B6" s="225"/>
      <c r="C6" s="225"/>
      <c r="D6" s="225"/>
      <c r="E6" s="225"/>
      <c r="F6" s="225"/>
      <c r="G6" s="225"/>
      <c r="H6" s="225"/>
      <c r="I6" s="225"/>
      <c r="J6" s="225"/>
      <c r="K6" s="225"/>
    </row>
    <row r="7" spans="1:11">
      <c r="A7" s="233" t="s">
        <v>511</v>
      </c>
      <c r="B7" s="226" t="s">
        <v>636</v>
      </c>
      <c r="C7" s="226"/>
      <c r="D7" s="226"/>
      <c r="E7" s="226"/>
      <c r="F7" s="226"/>
      <c r="G7" s="226"/>
      <c r="H7" s="226"/>
      <c r="I7" s="226"/>
      <c r="J7" s="226"/>
      <c r="K7" s="226"/>
    </row>
    <row r="8" spans="1:11" s="4" customFormat="1" ht="72" customHeight="1">
      <c r="A8" s="234"/>
      <c r="B8" s="22" t="s">
        <v>4</v>
      </c>
      <c r="C8" s="17" t="s">
        <v>5</v>
      </c>
      <c r="D8" s="17" t="s">
        <v>287</v>
      </c>
      <c r="E8" s="17" t="s">
        <v>541</v>
      </c>
      <c r="F8" s="22" t="s">
        <v>7</v>
      </c>
      <c r="G8" s="118"/>
      <c r="H8" s="118"/>
      <c r="I8" s="118"/>
      <c r="J8" s="118" t="s">
        <v>6</v>
      </c>
      <c r="K8" s="118">
        <v>9604</v>
      </c>
    </row>
    <row r="9" spans="1:11" s="4" customFormat="1" ht="47.25" customHeight="1">
      <c r="A9" s="234"/>
      <c r="B9" s="22" t="s">
        <v>12</v>
      </c>
      <c r="C9" s="17" t="s">
        <v>13</v>
      </c>
      <c r="D9" s="19" t="s">
        <v>14</v>
      </c>
      <c r="E9" s="19" t="s">
        <v>543</v>
      </c>
      <c r="F9" s="22" t="s">
        <v>7</v>
      </c>
      <c r="G9" s="118" t="s">
        <v>6</v>
      </c>
      <c r="H9" s="118" t="s">
        <v>6</v>
      </c>
      <c r="I9" s="118" t="s">
        <v>6</v>
      </c>
      <c r="J9" s="118" t="s">
        <v>6</v>
      </c>
      <c r="K9" s="118">
        <v>9792</v>
      </c>
    </row>
    <row r="10" spans="1:11" s="4" customFormat="1" ht="97.5" customHeight="1">
      <c r="A10" s="234"/>
      <c r="B10" s="22" t="s">
        <v>288</v>
      </c>
      <c r="C10" s="17" t="s">
        <v>15</v>
      </c>
      <c r="D10" s="19" t="s">
        <v>516</v>
      </c>
      <c r="E10" s="19" t="s">
        <v>543</v>
      </c>
      <c r="F10" s="22" t="s">
        <v>7</v>
      </c>
      <c r="G10" s="118" t="s">
        <v>6</v>
      </c>
      <c r="H10" s="118" t="s">
        <v>6</v>
      </c>
      <c r="I10" s="118" t="s">
        <v>6</v>
      </c>
      <c r="J10" s="118" t="s">
        <v>6</v>
      </c>
      <c r="K10" s="118">
        <v>4440</v>
      </c>
    </row>
    <row r="11" spans="1:11" s="4" customFormat="1" ht="59.25" customHeight="1">
      <c r="A11" s="234"/>
      <c r="B11" s="22" t="s">
        <v>25</v>
      </c>
      <c r="C11" s="17" t="s">
        <v>26</v>
      </c>
      <c r="D11" s="17" t="s">
        <v>27</v>
      </c>
      <c r="E11" s="19" t="s">
        <v>548</v>
      </c>
      <c r="F11" s="22" t="s">
        <v>7</v>
      </c>
      <c r="G11" s="118" t="s">
        <v>6</v>
      </c>
      <c r="H11" s="118" t="s">
        <v>6</v>
      </c>
      <c r="I11" s="118" t="s">
        <v>6</v>
      </c>
      <c r="J11" s="118" t="s">
        <v>6</v>
      </c>
      <c r="K11" s="118">
        <v>9786</v>
      </c>
    </row>
    <row r="12" spans="1:11" s="4" customFormat="1" ht="61.5" customHeight="1">
      <c r="A12" s="234"/>
      <c r="B12" s="22" t="s">
        <v>28</v>
      </c>
      <c r="C12" s="17" t="s">
        <v>29</v>
      </c>
      <c r="D12" s="17" t="s">
        <v>517</v>
      </c>
      <c r="E12" s="19" t="s">
        <v>549</v>
      </c>
      <c r="F12" s="22" t="s">
        <v>10</v>
      </c>
      <c r="G12" s="118" t="s">
        <v>6</v>
      </c>
      <c r="H12" s="118" t="s">
        <v>6</v>
      </c>
      <c r="I12" s="118" t="s">
        <v>6</v>
      </c>
      <c r="J12" s="118" t="s">
        <v>6</v>
      </c>
      <c r="K12" s="118">
        <v>8538</v>
      </c>
    </row>
    <row r="13" spans="1:11" ht="45">
      <c r="A13" s="234"/>
      <c r="B13" s="22" t="s">
        <v>30</v>
      </c>
      <c r="C13" s="17" t="s">
        <v>31</v>
      </c>
      <c r="D13" s="17" t="s">
        <v>32</v>
      </c>
      <c r="E13" s="19" t="s">
        <v>550</v>
      </c>
      <c r="F13" s="22" t="s">
        <v>10</v>
      </c>
      <c r="G13" s="118" t="s">
        <v>6</v>
      </c>
      <c r="H13" s="118" t="s">
        <v>6</v>
      </c>
      <c r="I13" s="118" t="s">
        <v>6</v>
      </c>
      <c r="J13" s="118" t="s">
        <v>6</v>
      </c>
      <c r="K13" s="118">
        <v>8400</v>
      </c>
    </row>
    <row r="14" spans="1:11" ht="45">
      <c r="A14" s="234"/>
      <c r="B14" s="22" t="s">
        <v>297</v>
      </c>
      <c r="C14" s="17" t="s">
        <v>39</v>
      </c>
      <c r="D14" s="17" t="s">
        <v>40</v>
      </c>
      <c r="E14" s="19" t="s">
        <v>555</v>
      </c>
      <c r="F14" s="22" t="s">
        <v>10</v>
      </c>
      <c r="G14" s="118"/>
      <c r="H14" s="118" t="s">
        <v>6</v>
      </c>
      <c r="I14" s="118"/>
      <c r="J14" s="118"/>
      <c r="K14" s="118">
        <v>5100</v>
      </c>
    </row>
    <row r="15" spans="1:11" ht="66" customHeight="1">
      <c r="A15" s="234"/>
      <c r="B15" s="22" t="s">
        <v>311</v>
      </c>
      <c r="C15" s="119" t="s">
        <v>312</v>
      </c>
      <c r="D15" s="119" t="s">
        <v>313</v>
      </c>
      <c r="E15" s="19" t="s">
        <v>614</v>
      </c>
      <c r="F15" s="22" t="s">
        <v>10</v>
      </c>
      <c r="G15" s="118"/>
      <c r="H15" s="118"/>
      <c r="I15" s="118"/>
      <c r="J15" s="118" t="s">
        <v>6</v>
      </c>
      <c r="K15" s="118">
        <v>66879.53</v>
      </c>
    </row>
    <row r="16" spans="1:11">
      <c r="A16" s="234"/>
      <c r="B16" s="213" t="s">
        <v>637</v>
      </c>
      <c r="C16" s="214"/>
      <c r="D16" s="214"/>
      <c r="E16" s="214"/>
      <c r="F16" s="214"/>
      <c r="G16" s="214"/>
      <c r="H16" s="214"/>
      <c r="I16" s="214"/>
      <c r="J16" s="214"/>
      <c r="K16" s="215"/>
    </row>
    <row r="17" spans="1:11" ht="45">
      <c r="A17" s="234"/>
      <c r="B17" s="22" t="s">
        <v>53</v>
      </c>
      <c r="C17" s="17" t="s">
        <v>54</v>
      </c>
      <c r="D17" s="17" t="s">
        <v>55</v>
      </c>
      <c r="E17" s="17" t="s">
        <v>559</v>
      </c>
      <c r="F17" s="22" t="s">
        <v>10</v>
      </c>
      <c r="G17" s="118"/>
      <c r="H17" s="118"/>
      <c r="I17" s="118" t="s">
        <v>6</v>
      </c>
      <c r="J17" s="118"/>
      <c r="K17" s="118">
        <v>15606</v>
      </c>
    </row>
    <row r="18" spans="1:11" ht="68.25" customHeight="1">
      <c r="A18" s="234"/>
      <c r="B18" s="22" t="s">
        <v>56</v>
      </c>
      <c r="C18" s="17" t="s">
        <v>57</v>
      </c>
      <c r="D18" s="17" t="s">
        <v>58</v>
      </c>
      <c r="E18" s="17" t="s">
        <v>568</v>
      </c>
      <c r="F18" s="22" t="s">
        <v>7</v>
      </c>
      <c r="G18" s="118" t="s">
        <v>6</v>
      </c>
      <c r="H18" s="118" t="s">
        <v>6</v>
      </c>
      <c r="I18" s="118" t="s">
        <v>6</v>
      </c>
      <c r="J18" s="118" t="s">
        <v>6</v>
      </c>
      <c r="K18" s="118">
        <v>2040</v>
      </c>
    </row>
    <row r="19" spans="1:11">
      <c r="A19" s="234"/>
      <c r="B19" s="213" t="s">
        <v>638</v>
      </c>
      <c r="C19" s="214"/>
      <c r="D19" s="214"/>
      <c r="E19" s="214"/>
      <c r="F19" s="214"/>
      <c r="G19" s="214"/>
      <c r="H19" s="214"/>
      <c r="I19" s="214"/>
      <c r="J19" s="214"/>
      <c r="K19" s="215"/>
    </row>
    <row r="20" spans="1:11" ht="43.5" customHeight="1">
      <c r="A20" s="234"/>
      <c r="B20" s="22" t="s">
        <v>319</v>
      </c>
      <c r="C20" s="17" t="s">
        <v>320</v>
      </c>
      <c r="D20" s="17" t="s">
        <v>321</v>
      </c>
      <c r="E20" s="17" t="s">
        <v>560</v>
      </c>
      <c r="F20" s="22" t="s">
        <v>10</v>
      </c>
      <c r="G20" s="118" t="s">
        <v>6</v>
      </c>
      <c r="H20" s="118"/>
      <c r="I20" s="118">
        <v>2620</v>
      </c>
      <c r="J20" s="118"/>
      <c r="K20" s="118">
        <v>5240</v>
      </c>
    </row>
    <row r="21" spans="1:11" ht="42.75" customHeight="1">
      <c r="A21" s="234"/>
      <c r="B21" s="22" t="s">
        <v>60</v>
      </c>
      <c r="C21" s="17" t="s">
        <v>61</v>
      </c>
      <c r="D21" s="17" t="s">
        <v>322</v>
      </c>
      <c r="E21" s="17" t="s">
        <v>560</v>
      </c>
      <c r="F21" s="22" t="s">
        <v>10</v>
      </c>
      <c r="G21" s="118"/>
      <c r="H21" s="118" t="s">
        <v>6</v>
      </c>
      <c r="I21" s="118"/>
      <c r="J21" s="118"/>
      <c r="K21" s="118">
        <v>9062</v>
      </c>
    </row>
    <row r="22" spans="1:11" ht="111.75" customHeight="1">
      <c r="A22" s="234"/>
      <c r="B22" s="22" t="s">
        <v>62</v>
      </c>
      <c r="C22" s="17" t="s">
        <v>323</v>
      </c>
      <c r="D22" s="17" t="s">
        <v>324</v>
      </c>
      <c r="E22" s="17" t="s">
        <v>571</v>
      </c>
      <c r="F22" s="22" t="s">
        <v>7</v>
      </c>
      <c r="G22" s="118" t="s">
        <v>6</v>
      </c>
      <c r="H22" s="118"/>
      <c r="I22" s="118"/>
      <c r="J22" s="118"/>
      <c r="K22" s="118">
        <v>18787.823199999999</v>
      </c>
    </row>
    <row r="23" spans="1:11" ht="60">
      <c r="A23" s="234"/>
      <c r="B23" s="22" t="s">
        <v>63</v>
      </c>
      <c r="C23" s="17" t="s">
        <v>325</v>
      </c>
      <c r="D23" s="17" t="s">
        <v>64</v>
      </c>
      <c r="E23" s="17" t="s">
        <v>572</v>
      </c>
      <c r="F23" s="22" t="s">
        <v>7</v>
      </c>
      <c r="G23" s="118" t="s">
        <v>6</v>
      </c>
      <c r="H23" s="118"/>
      <c r="I23" s="118"/>
      <c r="J23" s="118"/>
      <c r="K23" s="118">
        <v>4086.3515459999999</v>
      </c>
    </row>
    <row r="24" spans="1:11" ht="107.25" customHeight="1">
      <c r="A24" s="234"/>
      <c r="B24" s="22" t="s">
        <v>65</v>
      </c>
      <c r="C24" s="17" t="s">
        <v>66</v>
      </c>
      <c r="D24" s="17" t="s">
        <v>326</v>
      </c>
      <c r="E24" s="17" t="s">
        <v>571</v>
      </c>
      <c r="F24" s="22" t="s">
        <v>7</v>
      </c>
      <c r="G24" s="118" t="s">
        <v>6</v>
      </c>
      <c r="H24" s="118"/>
      <c r="I24" s="118"/>
      <c r="J24" s="118"/>
      <c r="K24" s="118">
        <v>10080.710000000001</v>
      </c>
    </row>
    <row r="25" spans="1:11" ht="60">
      <c r="A25" s="234"/>
      <c r="B25" s="22" t="s">
        <v>67</v>
      </c>
      <c r="C25" s="17" t="s">
        <v>327</v>
      </c>
      <c r="D25" s="17" t="s">
        <v>64</v>
      </c>
      <c r="E25" s="17" t="s">
        <v>572</v>
      </c>
      <c r="F25" s="22" t="s">
        <v>7</v>
      </c>
      <c r="G25" s="118" t="s">
        <v>6</v>
      </c>
      <c r="H25" s="118"/>
      <c r="I25" s="118"/>
      <c r="J25" s="118"/>
      <c r="K25" s="118">
        <v>2192.5544250000003</v>
      </c>
    </row>
    <row r="26" spans="1:11" ht="44.25" customHeight="1">
      <c r="A26" s="234"/>
      <c r="B26" s="22" t="s">
        <v>68</v>
      </c>
      <c r="C26" s="17" t="s">
        <v>69</v>
      </c>
      <c r="D26" s="17" t="s">
        <v>515</v>
      </c>
      <c r="E26" s="17" t="s">
        <v>571</v>
      </c>
      <c r="F26" s="22" t="s">
        <v>7</v>
      </c>
      <c r="G26" s="118" t="s">
        <v>6</v>
      </c>
      <c r="H26" s="118"/>
      <c r="I26" s="118"/>
      <c r="J26" s="118"/>
      <c r="K26" s="118">
        <v>29503.600000000002</v>
      </c>
    </row>
    <row r="27" spans="1:11" ht="60">
      <c r="A27" s="234"/>
      <c r="B27" s="22" t="s">
        <v>70</v>
      </c>
      <c r="C27" s="17" t="s">
        <v>329</v>
      </c>
      <c r="D27" s="17" t="s">
        <v>64</v>
      </c>
      <c r="E27" s="17" t="s">
        <v>572</v>
      </c>
      <c r="F27" s="22" t="s">
        <v>7</v>
      </c>
      <c r="G27" s="118" t="s">
        <v>6</v>
      </c>
      <c r="H27" s="118"/>
      <c r="I27" s="118"/>
      <c r="J27" s="118"/>
      <c r="K27" s="118">
        <v>6417.0330000000004</v>
      </c>
    </row>
    <row r="28" spans="1:11" ht="45">
      <c r="A28" s="234"/>
      <c r="B28" s="22" t="s">
        <v>71</v>
      </c>
      <c r="C28" s="120" t="s">
        <v>72</v>
      </c>
      <c r="D28" s="17" t="s">
        <v>73</v>
      </c>
      <c r="E28" s="17" t="s">
        <v>571</v>
      </c>
      <c r="F28" s="22" t="s">
        <v>7</v>
      </c>
      <c r="G28" s="118" t="s">
        <v>6</v>
      </c>
      <c r="H28" s="118"/>
      <c r="I28" s="118"/>
      <c r="J28" s="118"/>
      <c r="K28" s="118">
        <v>6219.2000000000007</v>
      </c>
    </row>
    <row r="29" spans="1:11" ht="60">
      <c r="A29" s="234"/>
      <c r="B29" s="22" t="s">
        <v>74</v>
      </c>
      <c r="C29" s="17" t="s">
        <v>330</v>
      </c>
      <c r="D29" s="17" t="s">
        <v>64</v>
      </c>
      <c r="E29" s="17" t="s">
        <v>572</v>
      </c>
      <c r="F29" s="22" t="s">
        <v>7</v>
      </c>
      <c r="G29" s="118" t="s">
        <v>6</v>
      </c>
      <c r="H29" s="118"/>
      <c r="I29" s="118"/>
      <c r="J29" s="118"/>
      <c r="K29" s="118">
        <v>1352.6760000000002</v>
      </c>
    </row>
    <row r="30" spans="1:11">
      <c r="A30" s="234"/>
      <c r="B30" s="216" t="s">
        <v>639</v>
      </c>
      <c r="C30" s="217"/>
      <c r="D30" s="217"/>
      <c r="E30" s="217"/>
      <c r="F30" s="217"/>
      <c r="G30" s="217"/>
      <c r="H30" s="217"/>
      <c r="I30" s="217"/>
      <c r="J30" s="217"/>
      <c r="K30" s="218"/>
    </row>
    <row r="31" spans="1:11" ht="60">
      <c r="A31" s="234"/>
      <c r="B31" s="22" t="s">
        <v>337</v>
      </c>
      <c r="C31" s="121" t="s">
        <v>338</v>
      </c>
      <c r="D31" s="17" t="s">
        <v>339</v>
      </c>
      <c r="E31" s="17" t="s">
        <v>574</v>
      </c>
      <c r="F31" s="22" t="s">
        <v>7</v>
      </c>
      <c r="G31" s="118" t="s">
        <v>6</v>
      </c>
      <c r="H31" s="118"/>
      <c r="I31" s="118" t="s">
        <v>6</v>
      </c>
      <c r="J31" s="118"/>
      <c r="K31" s="118">
        <v>7410</v>
      </c>
    </row>
    <row r="32" spans="1:11" ht="45">
      <c r="A32" s="234"/>
      <c r="B32" s="22" t="s">
        <v>76</v>
      </c>
      <c r="C32" s="121" t="s">
        <v>77</v>
      </c>
      <c r="D32" s="17" t="s">
        <v>78</v>
      </c>
      <c r="E32" s="17" t="s">
        <v>574</v>
      </c>
      <c r="F32" s="22" t="s">
        <v>7</v>
      </c>
      <c r="G32" s="118"/>
      <c r="H32" s="118" t="s">
        <v>6</v>
      </c>
      <c r="I32" s="118" t="s">
        <v>6</v>
      </c>
      <c r="J32" s="118"/>
      <c r="K32" s="118">
        <v>5030</v>
      </c>
    </row>
    <row r="33" spans="1:11" ht="90">
      <c r="A33" s="234"/>
      <c r="B33" s="22" t="s">
        <v>85</v>
      </c>
      <c r="C33" s="120" t="s">
        <v>86</v>
      </c>
      <c r="D33" s="17" t="s">
        <v>343</v>
      </c>
      <c r="E33" s="17" t="s">
        <v>576</v>
      </c>
      <c r="F33" s="22" t="s">
        <v>7</v>
      </c>
      <c r="G33" s="118"/>
      <c r="H33" s="118"/>
      <c r="I33" s="118"/>
      <c r="J33" s="118" t="s">
        <v>6</v>
      </c>
      <c r="K33" s="118">
        <v>297411.66959999996</v>
      </c>
    </row>
    <row r="34" spans="1:11" ht="60">
      <c r="A34" s="234"/>
      <c r="B34" s="22" t="s">
        <v>87</v>
      </c>
      <c r="C34" s="17" t="s">
        <v>344</v>
      </c>
      <c r="D34" s="17" t="s">
        <v>88</v>
      </c>
      <c r="E34" s="17" t="s">
        <v>577</v>
      </c>
      <c r="F34" s="22" t="s">
        <v>7</v>
      </c>
      <c r="G34" s="118"/>
      <c r="H34" s="118"/>
      <c r="I34" s="118"/>
      <c r="J34" s="118" t="s">
        <v>6</v>
      </c>
      <c r="K34" s="118">
        <v>74352.917399999991</v>
      </c>
    </row>
    <row r="35" spans="1:11" s="4" customFormat="1" ht="60">
      <c r="A35" s="234"/>
      <c r="B35" s="22" t="s">
        <v>89</v>
      </c>
      <c r="C35" s="121" t="s">
        <v>345</v>
      </c>
      <c r="D35" s="17" t="s">
        <v>90</v>
      </c>
      <c r="E35" s="17" t="s">
        <v>578</v>
      </c>
      <c r="F35" s="22" t="s">
        <v>7</v>
      </c>
      <c r="G35" s="118" t="s">
        <v>6</v>
      </c>
      <c r="H35" s="118"/>
      <c r="I35" s="118"/>
      <c r="J35" s="118" t="s">
        <v>6</v>
      </c>
      <c r="K35" s="118">
        <v>337365</v>
      </c>
    </row>
    <row r="36" spans="1:11" s="4" customFormat="1" ht="66.75" customHeight="1">
      <c r="A36" s="234"/>
      <c r="B36" s="22" t="s">
        <v>91</v>
      </c>
      <c r="C36" s="17" t="s">
        <v>346</v>
      </c>
      <c r="D36" s="17" t="s">
        <v>93</v>
      </c>
      <c r="E36" s="17" t="s">
        <v>600</v>
      </c>
      <c r="F36" s="22" t="s">
        <v>92</v>
      </c>
      <c r="G36" s="118" t="s">
        <v>6</v>
      </c>
      <c r="H36" s="118" t="s">
        <v>6</v>
      </c>
      <c r="I36" s="118" t="s">
        <v>6</v>
      </c>
      <c r="J36" s="118" t="s">
        <v>6</v>
      </c>
      <c r="K36" s="118">
        <v>44580.244896000004</v>
      </c>
    </row>
    <row r="37" spans="1:11" s="4" customFormat="1" ht="35.25" customHeight="1">
      <c r="A37" s="234"/>
      <c r="B37" s="22" t="s">
        <v>94</v>
      </c>
      <c r="C37" s="17" t="s">
        <v>347</v>
      </c>
      <c r="D37" s="17" t="s">
        <v>95</v>
      </c>
      <c r="E37" s="17" t="s">
        <v>601</v>
      </c>
      <c r="F37" s="22" t="s">
        <v>92</v>
      </c>
      <c r="G37" s="118" t="s">
        <v>6</v>
      </c>
      <c r="H37" s="118" t="s">
        <v>6</v>
      </c>
      <c r="I37" s="118" t="s">
        <v>6</v>
      </c>
      <c r="J37" s="118" t="s">
        <v>6</v>
      </c>
      <c r="K37" s="118">
        <v>53464.839749999992</v>
      </c>
    </row>
    <row r="38" spans="1:11" s="4" customFormat="1" ht="44.25" customHeight="1">
      <c r="A38" s="234"/>
      <c r="B38" s="22" t="s">
        <v>96</v>
      </c>
      <c r="C38" s="17" t="s">
        <v>97</v>
      </c>
      <c r="D38" s="17" t="s">
        <v>98</v>
      </c>
      <c r="E38" s="17" t="s">
        <v>602</v>
      </c>
      <c r="F38" s="22" t="s">
        <v>92</v>
      </c>
      <c r="G38" s="118" t="s">
        <v>6</v>
      </c>
      <c r="H38" s="118" t="s">
        <v>6</v>
      </c>
      <c r="I38" s="118" t="s">
        <v>6</v>
      </c>
      <c r="J38" s="118" t="s">
        <v>6</v>
      </c>
      <c r="K38" s="118">
        <v>10329.073894736843</v>
      </c>
    </row>
    <row r="39" spans="1:11" s="4" customFormat="1" ht="69.75" customHeight="1">
      <c r="A39" s="234"/>
      <c r="B39" s="22" t="s">
        <v>99</v>
      </c>
      <c r="C39" s="17" t="s">
        <v>100</v>
      </c>
      <c r="D39" s="17" t="s">
        <v>101</v>
      </c>
      <c r="E39" s="17" t="s">
        <v>602</v>
      </c>
      <c r="F39" s="22" t="s">
        <v>92</v>
      </c>
      <c r="G39" s="118" t="s">
        <v>6</v>
      </c>
      <c r="H39" s="118" t="s">
        <v>6</v>
      </c>
      <c r="I39" s="118" t="s">
        <v>6</v>
      </c>
      <c r="J39" s="118" t="s">
        <v>6</v>
      </c>
      <c r="K39" s="118">
        <v>21107.005263157895</v>
      </c>
    </row>
    <row r="40" spans="1:11" s="4" customFormat="1" ht="45">
      <c r="A40" s="234"/>
      <c r="B40" s="22" t="s">
        <v>348</v>
      </c>
      <c r="C40" s="17" t="s">
        <v>105</v>
      </c>
      <c r="D40" s="17" t="s">
        <v>106</v>
      </c>
      <c r="E40" s="17" t="s">
        <v>603</v>
      </c>
      <c r="F40" s="22" t="s">
        <v>92</v>
      </c>
      <c r="G40" s="118" t="s">
        <v>6</v>
      </c>
      <c r="H40" s="118" t="s">
        <v>6</v>
      </c>
      <c r="I40" s="118" t="s">
        <v>6</v>
      </c>
      <c r="J40" s="118" t="s">
        <v>6</v>
      </c>
      <c r="K40" s="118">
        <v>1684.2105263157891</v>
      </c>
    </row>
    <row r="41" spans="1:11">
      <c r="A41" s="234"/>
      <c r="B41" s="219" t="s">
        <v>640</v>
      </c>
      <c r="C41" s="220"/>
      <c r="D41" s="220"/>
      <c r="E41" s="220"/>
      <c r="F41" s="220"/>
      <c r="G41" s="220"/>
      <c r="H41" s="220"/>
      <c r="I41" s="220"/>
      <c r="J41" s="220"/>
      <c r="K41" s="221"/>
    </row>
    <row r="42" spans="1:11" ht="70.5" customHeight="1">
      <c r="A42" s="234"/>
      <c r="B42" s="32" t="s">
        <v>364</v>
      </c>
      <c r="C42" s="28" t="s">
        <v>494</v>
      </c>
      <c r="D42" s="28" t="s">
        <v>365</v>
      </c>
      <c r="E42" s="17" t="s">
        <v>615</v>
      </c>
      <c r="F42" s="32" t="s">
        <v>10</v>
      </c>
      <c r="G42" s="118"/>
      <c r="H42" s="118"/>
      <c r="I42" s="118" t="s">
        <v>6</v>
      </c>
      <c r="J42" s="118"/>
      <c r="K42" s="118">
        <v>34993</v>
      </c>
    </row>
    <row r="43" spans="1:11" ht="71.25" customHeight="1">
      <c r="A43" s="234"/>
      <c r="B43" s="32" t="s">
        <v>110</v>
      </c>
      <c r="C43" s="28" t="s">
        <v>111</v>
      </c>
      <c r="D43" s="28" t="s">
        <v>366</v>
      </c>
      <c r="E43" s="28" t="s">
        <v>606</v>
      </c>
      <c r="F43" s="32" t="s">
        <v>367</v>
      </c>
      <c r="G43" s="118"/>
      <c r="H43" s="118" t="s">
        <v>6</v>
      </c>
      <c r="I43" s="118"/>
      <c r="J43" s="118"/>
      <c r="K43" s="118">
        <v>910</v>
      </c>
    </row>
    <row r="44" spans="1:11" s="5" customFormat="1" ht="63.75" customHeight="1">
      <c r="A44" s="234"/>
      <c r="B44" s="32" t="s">
        <v>112</v>
      </c>
      <c r="C44" s="28" t="s">
        <v>113</v>
      </c>
      <c r="D44" s="28" t="s">
        <v>368</v>
      </c>
      <c r="E44" s="17" t="s">
        <v>581</v>
      </c>
      <c r="F44" s="32" t="s">
        <v>7</v>
      </c>
      <c r="G44" s="118"/>
      <c r="H44" s="118" t="s">
        <v>6</v>
      </c>
      <c r="I44" s="118"/>
      <c r="J44" s="118"/>
      <c r="K44" s="118">
        <v>15000</v>
      </c>
    </row>
    <row r="45" spans="1:11" s="5" customFormat="1" ht="61.5" customHeight="1">
      <c r="A45" s="234"/>
      <c r="B45" s="32" t="s">
        <v>114</v>
      </c>
      <c r="C45" s="28" t="s">
        <v>115</v>
      </c>
      <c r="D45" s="28" t="s">
        <v>116</v>
      </c>
      <c r="E45" s="28" t="s">
        <v>607</v>
      </c>
      <c r="F45" s="32" t="s">
        <v>367</v>
      </c>
      <c r="G45" s="118"/>
      <c r="H45" s="118"/>
      <c r="I45" s="118" t="s">
        <v>6</v>
      </c>
      <c r="J45" s="118"/>
      <c r="K45" s="118">
        <v>3630</v>
      </c>
    </row>
    <row r="46" spans="1:11" s="5" customFormat="1" ht="60">
      <c r="A46" s="234"/>
      <c r="B46" s="32" t="s">
        <v>117</v>
      </c>
      <c r="C46" s="28" t="s">
        <v>369</v>
      </c>
      <c r="D46" s="28" t="s">
        <v>370</v>
      </c>
      <c r="E46" s="28" t="s">
        <v>608</v>
      </c>
      <c r="F46" s="32" t="s">
        <v>367</v>
      </c>
      <c r="G46" s="118" t="s">
        <v>6</v>
      </c>
      <c r="H46" s="118" t="s">
        <v>6</v>
      </c>
      <c r="I46" s="118" t="s">
        <v>6</v>
      </c>
      <c r="J46" s="118" t="s">
        <v>6</v>
      </c>
      <c r="K46" s="118">
        <v>8694</v>
      </c>
    </row>
    <row r="47" spans="1:11" s="5" customFormat="1" ht="61.5" customHeight="1">
      <c r="A47" s="234"/>
      <c r="B47" s="32" t="s">
        <v>118</v>
      </c>
      <c r="C47" s="28" t="s">
        <v>119</v>
      </c>
      <c r="D47" s="28" t="s">
        <v>120</v>
      </c>
      <c r="E47" s="28" t="s">
        <v>609</v>
      </c>
      <c r="F47" s="32" t="s">
        <v>367</v>
      </c>
      <c r="G47" s="118"/>
      <c r="H47" s="118" t="s">
        <v>6</v>
      </c>
      <c r="I47" s="118"/>
      <c r="J47" s="118"/>
      <c r="K47" s="118">
        <v>2674.431052631579</v>
      </c>
    </row>
    <row r="48" spans="1:11" ht="96.75" customHeight="1">
      <c r="A48" s="234"/>
      <c r="B48" s="32" t="s">
        <v>122</v>
      </c>
      <c r="C48" s="28" t="s">
        <v>123</v>
      </c>
      <c r="D48" s="28" t="s">
        <v>374</v>
      </c>
      <c r="E48" s="17" t="s">
        <v>604</v>
      </c>
      <c r="F48" s="32" t="s">
        <v>92</v>
      </c>
      <c r="G48" s="118" t="s">
        <v>6</v>
      </c>
      <c r="H48" s="118" t="s">
        <v>6</v>
      </c>
      <c r="I48" s="118" t="s">
        <v>6</v>
      </c>
      <c r="J48" s="118" t="s">
        <v>6</v>
      </c>
      <c r="K48" s="118">
        <v>17096</v>
      </c>
    </row>
    <row r="49" spans="1:11">
      <c r="A49" s="234"/>
      <c r="B49" s="222" t="s">
        <v>641</v>
      </c>
      <c r="C49" s="223"/>
      <c r="D49" s="223"/>
      <c r="E49" s="223"/>
      <c r="F49" s="223"/>
      <c r="G49" s="223"/>
      <c r="H49" s="223"/>
      <c r="I49" s="223"/>
      <c r="J49" s="223"/>
      <c r="K49" s="224"/>
    </row>
    <row r="50" spans="1:11" ht="66.75" customHeight="1">
      <c r="A50" s="235"/>
      <c r="B50" s="32" t="s">
        <v>124</v>
      </c>
      <c r="C50" s="28" t="s">
        <v>125</v>
      </c>
      <c r="D50" s="28" t="s">
        <v>126</v>
      </c>
      <c r="E50" s="17" t="s">
        <v>559</v>
      </c>
      <c r="F50" s="32" t="s">
        <v>10</v>
      </c>
      <c r="G50" s="118" t="s">
        <v>6</v>
      </c>
      <c r="H50" s="118" t="s">
        <v>6</v>
      </c>
      <c r="I50" s="118"/>
      <c r="J50" s="118"/>
      <c r="K50" s="118">
        <v>6938</v>
      </c>
    </row>
    <row r="51" spans="1:11">
      <c r="A51" s="227" t="s">
        <v>378</v>
      </c>
      <c r="B51" s="228"/>
      <c r="C51" s="228"/>
      <c r="D51" s="228"/>
      <c r="E51" s="228"/>
      <c r="F51" s="228"/>
      <c r="G51" s="228"/>
      <c r="H51" s="228"/>
      <c r="I51" s="228"/>
      <c r="J51" s="228"/>
      <c r="K51" s="229"/>
    </row>
    <row r="52" spans="1:11">
      <c r="A52" s="204" t="s">
        <v>512</v>
      </c>
      <c r="B52" s="219" t="s">
        <v>642</v>
      </c>
      <c r="C52" s="220"/>
      <c r="D52" s="220"/>
      <c r="E52" s="220"/>
      <c r="F52" s="220"/>
      <c r="G52" s="220"/>
      <c r="H52" s="220"/>
      <c r="I52" s="220"/>
      <c r="J52" s="220"/>
      <c r="K52" s="221"/>
    </row>
    <row r="53" spans="1:11" ht="93.75" customHeight="1">
      <c r="A53" s="205"/>
      <c r="B53" s="22" t="s">
        <v>131</v>
      </c>
      <c r="C53" s="17" t="s">
        <v>132</v>
      </c>
      <c r="D53" s="17" t="s">
        <v>518</v>
      </c>
      <c r="E53" s="17" t="s">
        <v>582</v>
      </c>
      <c r="F53" s="22" t="s">
        <v>7</v>
      </c>
      <c r="G53" s="118" t="s">
        <v>6</v>
      </c>
      <c r="H53" s="118" t="s">
        <v>6</v>
      </c>
      <c r="I53" s="118" t="s">
        <v>6</v>
      </c>
      <c r="J53" s="118" t="s">
        <v>6</v>
      </c>
      <c r="K53" s="118">
        <v>25304</v>
      </c>
    </row>
    <row r="54" spans="1:11" ht="81.75" customHeight="1">
      <c r="A54" s="205"/>
      <c r="B54" s="22" t="s">
        <v>133</v>
      </c>
      <c r="C54" s="17" t="s">
        <v>134</v>
      </c>
      <c r="D54" s="17" t="s">
        <v>519</v>
      </c>
      <c r="E54" s="17" t="s">
        <v>582</v>
      </c>
      <c r="F54" s="22" t="s">
        <v>7</v>
      </c>
      <c r="G54" s="118" t="s">
        <v>6</v>
      </c>
      <c r="H54" s="118" t="s">
        <v>6</v>
      </c>
      <c r="I54" s="118" t="s">
        <v>6</v>
      </c>
      <c r="J54" s="118" t="s">
        <v>6</v>
      </c>
      <c r="K54" s="118">
        <v>15815</v>
      </c>
    </row>
    <row r="55" spans="1:11" ht="122.25" customHeight="1">
      <c r="A55" s="205"/>
      <c r="B55" s="22" t="s">
        <v>392</v>
      </c>
      <c r="C55" s="17" t="s">
        <v>137</v>
      </c>
      <c r="D55" s="17" t="s">
        <v>393</v>
      </c>
      <c r="E55" s="17" t="s">
        <v>563</v>
      </c>
      <c r="F55" s="22" t="s">
        <v>10</v>
      </c>
      <c r="G55" s="118"/>
      <c r="H55" s="118"/>
      <c r="I55" s="118" t="s">
        <v>6</v>
      </c>
      <c r="J55" s="118"/>
      <c r="K55" s="118">
        <v>1478.6666666666667</v>
      </c>
    </row>
    <row r="56" spans="1:11">
      <c r="A56" s="205"/>
      <c r="B56" s="207" t="s">
        <v>643</v>
      </c>
      <c r="C56" s="208"/>
      <c r="D56" s="208"/>
      <c r="E56" s="208"/>
      <c r="F56" s="208"/>
      <c r="G56" s="208"/>
      <c r="H56" s="208"/>
      <c r="I56" s="208"/>
      <c r="J56" s="208"/>
      <c r="K56" s="209"/>
    </row>
    <row r="57" spans="1:11" ht="79.5" customHeight="1">
      <c r="A57" s="205"/>
      <c r="B57" s="22" t="s">
        <v>394</v>
      </c>
      <c r="C57" s="17" t="s">
        <v>520</v>
      </c>
      <c r="D57" s="17" t="s">
        <v>521</v>
      </c>
      <c r="E57" s="17" t="s">
        <v>616</v>
      </c>
      <c r="F57" s="22" t="s">
        <v>10</v>
      </c>
      <c r="G57" s="118" t="s">
        <v>6</v>
      </c>
      <c r="H57" s="118"/>
      <c r="I57" s="118"/>
      <c r="J57" s="118"/>
      <c r="K57" s="118">
        <v>11512</v>
      </c>
    </row>
    <row r="58" spans="1:11">
      <c r="A58" s="205"/>
      <c r="B58" s="207" t="s">
        <v>644</v>
      </c>
      <c r="C58" s="208"/>
      <c r="D58" s="208"/>
      <c r="E58" s="208"/>
      <c r="F58" s="208"/>
      <c r="G58" s="208"/>
      <c r="H58" s="208"/>
      <c r="I58" s="208"/>
      <c r="J58" s="208"/>
      <c r="K58" s="209"/>
    </row>
    <row r="59" spans="1:11" ht="45">
      <c r="A59" s="205"/>
      <c r="B59" s="22" t="s">
        <v>141</v>
      </c>
      <c r="C59" s="17" t="s">
        <v>400</v>
      </c>
      <c r="D59" s="17" t="s">
        <v>142</v>
      </c>
      <c r="E59" s="17" t="s">
        <v>561</v>
      </c>
      <c r="F59" s="22" t="s">
        <v>10</v>
      </c>
      <c r="G59" s="118" t="s">
        <v>6</v>
      </c>
      <c r="H59" s="118" t="s">
        <v>6</v>
      </c>
      <c r="I59" s="118" t="s">
        <v>6</v>
      </c>
      <c r="J59" s="118" t="s">
        <v>6</v>
      </c>
      <c r="K59" s="118">
        <v>6000</v>
      </c>
    </row>
    <row r="60" spans="1:11" ht="57.75" customHeight="1">
      <c r="A60" s="206"/>
      <c r="B60" s="22" t="s">
        <v>403</v>
      </c>
      <c r="C60" s="17" t="s">
        <v>404</v>
      </c>
      <c r="D60" s="17" t="s">
        <v>522</v>
      </c>
      <c r="E60" s="17" t="s">
        <v>559</v>
      </c>
      <c r="F60" s="22" t="s">
        <v>10</v>
      </c>
      <c r="G60" s="118" t="s">
        <v>6</v>
      </c>
      <c r="H60" s="118" t="s">
        <v>6</v>
      </c>
      <c r="I60" s="118" t="s">
        <v>6</v>
      </c>
      <c r="J60" s="118"/>
      <c r="K60" s="118">
        <v>11646</v>
      </c>
    </row>
    <row r="61" spans="1:11">
      <c r="A61" s="230" t="s">
        <v>406</v>
      </c>
      <c r="B61" s="231"/>
      <c r="C61" s="231"/>
      <c r="D61" s="231"/>
      <c r="E61" s="231"/>
      <c r="F61" s="231"/>
      <c r="G61" s="231"/>
      <c r="H61" s="231"/>
      <c r="I61" s="231"/>
      <c r="J61" s="231"/>
      <c r="K61" s="232"/>
    </row>
    <row r="62" spans="1:11">
      <c r="A62" s="204" t="s">
        <v>540</v>
      </c>
      <c r="B62" s="207" t="s">
        <v>646</v>
      </c>
      <c r="C62" s="208"/>
      <c r="D62" s="208"/>
      <c r="E62" s="208"/>
      <c r="F62" s="208"/>
      <c r="G62" s="208"/>
      <c r="H62" s="208"/>
      <c r="I62" s="208"/>
      <c r="J62" s="208"/>
      <c r="K62" s="209"/>
    </row>
    <row r="63" spans="1:11" ht="45" customHeight="1">
      <c r="A63" s="205"/>
      <c r="B63" s="22" t="s">
        <v>148</v>
      </c>
      <c r="C63" s="17" t="s">
        <v>149</v>
      </c>
      <c r="D63" s="17" t="s">
        <v>150</v>
      </c>
      <c r="E63" s="17" t="s">
        <v>583</v>
      </c>
      <c r="F63" s="22" t="s">
        <v>7</v>
      </c>
      <c r="G63" s="118"/>
      <c r="H63" s="118" t="s">
        <v>6</v>
      </c>
      <c r="I63" s="118"/>
      <c r="J63" s="118"/>
      <c r="K63" s="118">
        <v>25000</v>
      </c>
    </row>
    <row r="64" spans="1:11" ht="51.75" customHeight="1">
      <c r="A64" s="205"/>
      <c r="B64" s="22" t="s">
        <v>156</v>
      </c>
      <c r="C64" s="17" t="s">
        <v>157</v>
      </c>
      <c r="D64" s="17" t="s">
        <v>523</v>
      </c>
      <c r="E64" s="17" t="s">
        <v>582</v>
      </c>
      <c r="F64" s="22" t="s">
        <v>7</v>
      </c>
      <c r="G64" s="118"/>
      <c r="H64" s="118" t="s">
        <v>6</v>
      </c>
      <c r="I64" s="118" t="s">
        <v>6</v>
      </c>
      <c r="J64" s="118"/>
      <c r="K64" s="118">
        <v>10420</v>
      </c>
    </row>
    <row r="65" spans="1:11" ht="69.75" customHeight="1">
      <c r="A65" s="205"/>
      <c r="B65" s="22" t="s">
        <v>159</v>
      </c>
      <c r="C65" s="17" t="s">
        <v>160</v>
      </c>
      <c r="D65" s="17" t="s">
        <v>524</v>
      </c>
      <c r="E65" s="17" t="s">
        <v>582</v>
      </c>
      <c r="F65" s="22" t="s">
        <v>7</v>
      </c>
      <c r="G65" s="118" t="s">
        <v>6</v>
      </c>
      <c r="H65" s="118" t="s">
        <v>6</v>
      </c>
      <c r="I65" s="118" t="s">
        <v>6</v>
      </c>
      <c r="J65" s="118" t="s">
        <v>6</v>
      </c>
      <c r="K65" s="118">
        <v>32900</v>
      </c>
    </row>
    <row r="66" spans="1:11" ht="60" customHeight="1">
      <c r="A66" s="205"/>
      <c r="B66" s="22" t="s">
        <v>161</v>
      </c>
      <c r="C66" s="17" t="s">
        <v>162</v>
      </c>
      <c r="D66" s="17" t="s">
        <v>525</v>
      </c>
      <c r="E66" s="17" t="s">
        <v>559</v>
      </c>
      <c r="F66" s="22" t="s">
        <v>10</v>
      </c>
      <c r="G66" s="118"/>
      <c r="H66" s="118" t="s">
        <v>6</v>
      </c>
      <c r="I66" s="118" t="s">
        <v>6</v>
      </c>
      <c r="J66" s="118"/>
      <c r="K66" s="118">
        <v>8788</v>
      </c>
    </row>
    <row r="67" spans="1:11" ht="45">
      <c r="A67" s="205"/>
      <c r="B67" s="22" t="s">
        <v>177</v>
      </c>
      <c r="C67" s="17" t="s">
        <v>178</v>
      </c>
      <c r="D67" s="17" t="s">
        <v>526</v>
      </c>
      <c r="E67" s="17" t="s">
        <v>588</v>
      </c>
      <c r="F67" s="22" t="s">
        <v>7</v>
      </c>
      <c r="G67" s="118" t="s">
        <v>6</v>
      </c>
      <c r="H67" s="118"/>
      <c r="I67" s="118"/>
      <c r="J67" s="118"/>
      <c r="K67" s="118">
        <v>2244</v>
      </c>
    </row>
    <row r="68" spans="1:11">
      <c r="A68" s="205"/>
      <c r="B68" s="207" t="s">
        <v>645</v>
      </c>
      <c r="C68" s="208"/>
      <c r="D68" s="208"/>
      <c r="E68" s="208"/>
      <c r="F68" s="208"/>
      <c r="G68" s="208"/>
      <c r="H68" s="208"/>
      <c r="I68" s="208"/>
      <c r="J68" s="208"/>
      <c r="K68" s="209"/>
    </row>
    <row r="69" spans="1:11" ht="45">
      <c r="A69" s="205"/>
      <c r="B69" s="22" t="s">
        <v>183</v>
      </c>
      <c r="C69" s="120" t="s">
        <v>184</v>
      </c>
      <c r="D69" s="17" t="s">
        <v>423</v>
      </c>
      <c r="E69" s="17" t="s">
        <v>569</v>
      </c>
      <c r="F69" s="22" t="s">
        <v>7</v>
      </c>
      <c r="G69" s="118"/>
      <c r="H69" s="118" t="s">
        <v>6</v>
      </c>
      <c r="I69" s="118"/>
      <c r="J69" s="118"/>
      <c r="K69" s="118">
        <v>37060</v>
      </c>
    </row>
    <row r="70" spans="1:11" ht="60">
      <c r="A70" s="205"/>
      <c r="B70" s="22" t="s">
        <v>185</v>
      </c>
      <c r="C70" s="17" t="s">
        <v>424</v>
      </c>
      <c r="D70" s="17" t="s">
        <v>64</v>
      </c>
      <c r="E70" s="17" t="s">
        <v>587</v>
      </c>
      <c r="F70" s="22" t="s">
        <v>7</v>
      </c>
      <c r="G70" s="118"/>
      <c r="H70" s="118" t="s">
        <v>6</v>
      </c>
      <c r="I70" s="118"/>
      <c r="J70" s="118"/>
      <c r="K70" s="118">
        <v>8060.55</v>
      </c>
    </row>
    <row r="71" spans="1:11" ht="45">
      <c r="A71" s="205"/>
      <c r="B71" s="22" t="s">
        <v>188</v>
      </c>
      <c r="C71" s="17" t="s">
        <v>189</v>
      </c>
      <c r="D71" s="17" t="s">
        <v>426</v>
      </c>
      <c r="E71" s="17" t="s">
        <v>569</v>
      </c>
      <c r="F71" s="22" t="s">
        <v>7</v>
      </c>
      <c r="G71" s="118"/>
      <c r="H71" s="118" t="s">
        <v>6</v>
      </c>
      <c r="I71" s="118"/>
      <c r="J71" s="118"/>
      <c r="K71" s="118">
        <v>2866.9714285714285</v>
      </c>
    </row>
    <row r="72" spans="1:11" ht="60">
      <c r="A72" s="205"/>
      <c r="B72" s="22" t="s">
        <v>190</v>
      </c>
      <c r="C72" s="17" t="s">
        <v>427</v>
      </c>
      <c r="D72" s="17" t="s">
        <v>64</v>
      </c>
      <c r="E72" s="17" t="s">
        <v>587</v>
      </c>
      <c r="F72" s="22" t="s">
        <v>7</v>
      </c>
      <c r="G72" s="118"/>
      <c r="H72" s="118" t="s">
        <v>6</v>
      </c>
      <c r="I72" s="118"/>
      <c r="J72" s="118"/>
      <c r="K72" s="118">
        <v>623.56628571428575</v>
      </c>
    </row>
    <row r="73" spans="1:11" ht="45">
      <c r="A73" s="205"/>
      <c r="B73" s="22" t="s">
        <v>194</v>
      </c>
      <c r="C73" s="17" t="s">
        <v>195</v>
      </c>
      <c r="D73" s="17" t="s">
        <v>428</v>
      </c>
      <c r="E73" s="17" t="s">
        <v>569</v>
      </c>
      <c r="F73" s="22" t="s">
        <v>7</v>
      </c>
      <c r="G73" s="118"/>
      <c r="H73" s="118" t="s">
        <v>6</v>
      </c>
      <c r="I73" s="118"/>
      <c r="J73" s="118"/>
      <c r="K73" s="118">
        <v>13285.982857142855</v>
      </c>
    </row>
    <row r="74" spans="1:11" ht="60">
      <c r="A74" s="205"/>
      <c r="B74" s="22" t="s">
        <v>196</v>
      </c>
      <c r="C74" s="17" t="s">
        <v>429</v>
      </c>
      <c r="D74" s="17" t="s">
        <v>64</v>
      </c>
      <c r="E74" s="17" t="s">
        <v>587</v>
      </c>
      <c r="F74" s="22" t="s">
        <v>7</v>
      </c>
      <c r="G74" s="118"/>
      <c r="H74" s="118" t="s">
        <v>6</v>
      </c>
      <c r="I74" s="118"/>
      <c r="J74" s="118"/>
      <c r="K74" s="118">
        <v>2889.7012714285711</v>
      </c>
    </row>
    <row r="75" spans="1:11" ht="60">
      <c r="A75" s="205"/>
      <c r="B75" s="22" t="s">
        <v>197</v>
      </c>
      <c r="C75" s="17" t="s">
        <v>198</v>
      </c>
      <c r="D75" s="17" t="s">
        <v>430</v>
      </c>
      <c r="E75" s="17" t="s">
        <v>571</v>
      </c>
      <c r="F75" s="22" t="s">
        <v>7</v>
      </c>
      <c r="G75" s="118" t="s">
        <v>6</v>
      </c>
      <c r="H75" s="118"/>
      <c r="I75" s="118"/>
      <c r="J75" s="118"/>
      <c r="K75" s="118">
        <v>37878.857142857145</v>
      </c>
    </row>
    <row r="76" spans="1:11" ht="60">
      <c r="A76" s="205"/>
      <c r="B76" s="22" t="s">
        <v>199</v>
      </c>
      <c r="C76" s="17" t="s">
        <v>431</v>
      </c>
      <c r="D76" s="17" t="s">
        <v>64</v>
      </c>
      <c r="E76" s="17" t="s">
        <v>587</v>
      </c>
      <c r="F76" s="22" t="s">
        <v>7</v>
      </c>
      <c r="G76" s="118" t="s">
        <v>6</v>
      </c>
      <c r="H76" s="118"/>
      <c r="I76" s="118"/>
      <c r="J76" s="118"/>
      <c r="K76" s="118">
        <v>8238.6514285714275</v>
      </c>
    </row>
    <row r="77" spans="1:11" ht="75">
      <c r="A77" s="205"/>
      <c r="B77" s="22" t="s">
        <v>200</v>
      </c>
      <c r="C77" s="17" t="s">
        <v>201</v>
      </c>
      <c r="D77" s="17" t="s">
        <v>432</v>
      </c>
      <c r="E77" s="17" t="s">
        <v>571</v>
      </c>
      <c r="F77" s="22" t="s">
        <v>7</v>
      </c>
      <c r="G77" s="118" t="s">
        <v>6</v>
      </c>
      <c r="H77" s="118"/>
      <c r="I77" s="118"/>
      <c r="J77" s="118"/>
      <c r="K77" s="118">
        <v>1537.92</v>
      </c>
    </row>
    <row r="78" spans="1:11" ht="60">
      <c r="A78" s="205"/>
      <c r="B78" s="22" t="s">
        <v>202</v>
      </c>
      <c r="C78" s="17" t="s">
        <v>433</v>
      </c>
      <c r="D78" s="17" t="s">
        <v>64</v>
      </c>
      <c r="E78" s="17" t="s">
        <v>587</v>
      </c>
      <c r="F78" s="22" t="s">
        <v>7</v>
      </c>
      <c r="G78" s="118" t="s">
        <v>6</v>
      </c>
      <c r="H78" s="118"/>
      <c r="I78" s="118"/>
      <c r="J78" s="118"/>
      <c r="K78" s="118">
        <v>334.49760000000003</v>
      </c>
    </row>
    <row r="79" spans="1:11" ht="60">
      <c r="A79" s="205"/>
      <c r="B79" s="22" t="s">
        <v>203</v>
      </c>
      <c r="C79" s="17" t="s">
        <v>204</v>
      </c>
      <c r="D79" s="17" t="s">
        <v>205</v>
      </c>
      <c r="E79" s="17" t="s">
        <v>571</v>
      </c>
      <c r="F79" s="22" t="s">
        <v>7</v>
      </c>
      <c r="G79" s="118" t="s">
        <v>6</v>
      </c>
      <c r="H79" s="118"/>
      <c r="I79" s="118"/>
      <c r="J79" s="118"/>
      <c r="K79" s="118">
        <v>39240</v>
      </c>
    </row>
    <row r="80" spans="1:11" ht="60">
      <c r="A80" s="205"/>
      <c r="B80" s="22" t="s">
        <v>206</v>
      </c>
      <c r="C80" s="17" t="s">
        <v>434</v>
      </c>
      <c r="D80" s="17" t="s">
        <v>64</v>
      </c>
      <c r="E80" s="17" t="s">
        <v>587</v>
      </c>
      <c r="F80" s="22" t="s">
        <v>7</v>
      </c>
      <c r="G80" s="118" t="s">
        <v>6</v>
      </c>
      <c r="H80" s="118"/>
      <c r="I80" s="118"/>
      <c r="J80" s="118"/>
      <c r="K80" s="118">
        <v>8534.7000000000007</v>
      </c>
    </row>
    <row r="81" spans="1:11" ht="58.5" customHeight="1">
      <c r="A81" s="205"/>
      <c r="B81" s="22" t="s">
        <v>207</v>
      </c>
      <c r="C81" s="17" t="s">
        <v>208</v>
      </c>
      <c r="D81" s="17" t="s">
        <v>209</v>
      </c>
      <c r="E81" s="17" t="s">
        <v>571</v>
      </c>
      <c r="F81" s="22" t="s">
        <v>7</v>
      </c>
      <c r="G81" s="118" t="s">
        <v>6</v>
      </c>
      <c r="H81" s="118"/>
      <c r="I81" s="118"/>
      <c r="J81" s="118"/>
      <c r="K81" s="118">
        <v>49900</v>
      </c>
    </row>
    <row r="82" spans="1:11" ht="60">
      <c r="A82" s="205"/>
      <c r="B82" s="22" t="s">
        <v>210</v>
      </c>
      <c r="C82" s="17" t="s">
        <v>435</v>
      </c>
      <c r="D82" s="17" t="s">
        <v>64</v>
      </c>
      <c r="E82" s="17" t="s">
        <v>587</v>
      </c>
      <c r="F82" s="22" t="s">
        <v>7</v>
      </c>
      <c r="G82" s="118" t="s">
        <v>6</v>
      </c>
      <c r="H82" s="118"/>
      <c r="I82" s="118"/>
      <c r="J82" s="118"/>
      <c r="K82" s="118">
        <v>10853.25</v>
      </c>
    </row>
    <row r="83" spans="1:11" ht="69" customHeight="1">
      <c r="A83" s="205"/>
      <c r="B83" s="32" t="s">
        <v>211</v>
      </c>
      <c r="C83" s="28" t="s">
        <v>212</v>
      </c>
      <c r="D83" s="17" t="s">
        <v>436</v>
      </c>
      <c r="E83" s="17" t="s">
        <v>564</v>
      </c>
      <c r="F83" s="22" t="s">
        <v>10</v>
      </c>
      <c r="G83" s="118"/>
      <c r="H83" s="118"/>
      <c r="I83" s="118" t="s">
        <v>6</v>
      </c>
      <c r="J83" s="118"/>
      <c r="K83" s="118">
        <v>10040</v>
      </c>
    </row>
    <row r="84" spans="1:11" ht="45">
      <c r="A84" s="205"/>
      <c r="B84" s="32" t="s">
        <v>213</v>
      </c>
      <c r="C84" s="28" t="s">
        <v>214</v>
      </c>
      <c r="D84" s="17" t="s">
        <v>437</v>
      </c>
      <c r="E84" s="17" t="s">
        <v>559</v>
      </c>
      <c r="F84" s="22" t="s">
        <v>10</v>
      </c>
      <c r="G84" s="118"/>
      <c r="H84" s="118"/>
      <c r="I84" s="118"/>
      <c r="J84" s="118" t="s">
        <v>6</v>
      </c>
      <c r="K84" s="118">
        <v>15204</v>
      </c>
    </row>
    <row r="85" spans="1:11" ht="72" customHeight="1">
      <c r="A85" s="205"/>
      <c r="B85" s="32" t="s">
        <v>215</v>
      </c>
      <c r="C85" s="17" t="s">
        <v>216</v>
      </c>
      <c r="D85" s="28" t="s">
        <v>438</v>
      </c>
      <c r="E85" s="17" t="s">
        <v>583</v>
      </c>
      <c r="F85" s="32" t="s">
        <v>7</v>
      </c>
      <c r="G85" s="118" t="s">
        <v>6</v>
      </c>
      <c r="H85" s="118" t="s">
        <v>6</v>
      </c>
      <c r="I85" s="118" t="s">
        <v>6</v>
      </c>
      <c r="J85" s="118" t="s">
        <v>6</v>
      </c>
      <c r="K85" s="118">
        <v>11000</v>
      </c>
    </row>
    <row r="86" spans="1:11">
      <c r="A86" s="205"/>
      <c r="B86" s="207" t="s">
        <v>647</v>
      </c>
      <c r="C86" s="208"/>
      <c r="D86" s="208"/>
      <c r="E86" s="208"/>
      <c r="F86" s="208"/>
      <c r="G86" s="208"/>
      <c r="H86" s="208"/>
      <c r="I86" s="208"/>
      <c r="J86" s="208"/>
      <c r="K86" s="209"/>
    </row>
    <row r="87" spans="1:11" ht="75">
      <c r="A87" s="205"/>
      <c r="B87" s="122" t="s">
        <v>217</v>
      </c>
      <c r="C87" s="120" t="s">
        <v>218</v>
      </c>
      <c r="D87" s="17" t="s">
        <v>440</v>
      </c>
      <c r="E87" s="17" t="s">
        <v>571</v>
      </c>
      <c r="F87" s="22" t="s">
        <v>7</v>
      </c>
      <c r="G87" s="118" t="s">
        <v>6</v>
      </c>
      <c r="H87" s="118"/>
      <c r="I87" s="118"/>
      <c r="J87" s="118"/>
      <c r="K87" s="118">
        <v>12501.720000000001</v>
      </c>
    </row>
    <row r="88" spans="1:11" ht="60">
      <c r="A88" s="205"/>
      <c r="B88" s="122" t="s">
        <v>219</v>
      </c>
      <c r="C88" s="17" t="s">
        <v>441</v>
      </c>
      <c r="D88" s="17" t="s">
        <v>64</v>
      </c>
      <c r="E88" s="17" t="s">
        <v>587</v>
      </c>
      <c r="F88" s="22" t="s">
        <v>7</v>
      </c>
      <c r="G88" s="118" t="s">
        <v>6</v>
      </c>
      <c r="H88" s="118"/>
      <c r="I88" s="118"/>
      <c r="J88" s="118"/>
      <c r="K88" s="118">
        <v>2719.1241</v>
      </c>
    </row>
    <row r="89" spans="1:11" ht="60">
      <c r="A89" s="205"/>
      <c r="B89" s="22" t="s">
        <v>220</v>
      </c>
      <c r="C89" s="17" t="s">
        <v>221</v>
      </c>
      <c r="D89" s="17" t="s">
        <v>442</v>
      </c>
      <c r="E89" s="17" t="s">
        <v>571</v>
      </c>
      <c r="F89" s="22" t="s">
        <v>7</v>
      </c>
      <c r="G89" s="118" t="s">
        <v>6</v>
      </c>
      <c r="H89" s="118"/>
      <c r="I89" s="118"/>
      <c r="J89" s="118"/>
      <c r="K89" s="118">
        <v>45963.400000000009</v>
      </c>
    </row>
    <row r="90" spans="1:11" ht="60">
      <c r="A90" s="205"/>
      <c r="B90" s="22" t="s">
        <v>222</v>
      </c>
      <c r="C90" s="17" t="s">
        <v>443</v>
      </c>
      <c r="D90" s="17" t="s">
        <v>64</v>
      </c>
      <c r="E90" s="17" t="s">
        <v>587</v>
      </c>
      <c r="F90" s="22" t="s">
        <v>7</v>
      </c>
      <c r="G90" s="118" t="s">
        <v>6</v>
      </c>
      <c r="H90" s="118"/>
      <c r="I90" s="118"/>
      <c r="J90" s="118"/>
      <c r="K90" s="118">
        <v>9997.0395000000026</v>
      </c>
    </row>
    <row r="91" spans="1:11" ht="45">
      <c r="A91" s="205"/>
      <c r="B91" s="22" t="s">
        <v>223</v>
      </c>
      <c r="C91" s="17" t="s">
        <v>224</v>
      </c>
      <c r="D91" s="17" t="s">
        <v>225</v>
      </c>
      <c r="E91" s="17" t="s">
        <v>576</v>
      </c>
      <c r="F91" s="22" t="s">
        <v>7</v>
      </c>
      <c r="G91" s="118" t="s">
        <v>6</v>
      </c>
      <c r="H91" s="118"/>
      <c r="I91" s="118"/>
      <c r="J91" s="118"/>
      <c r="K91" s="118">
        <v>980553.97439999995</v>
      </c>
    </row>
    <row r="92" spans="1:11" ht="60">
      <c r="A92" s="205"/>
      <c r="B92" s="22" t="s">
        <v>226</v>
      </c>
      <c r="C92" s="17" t="s">
        <v>444</v>
      </c>
      <c r="D92" s="17" t="s">
        <v>88</v>
      </c>
      <c r="E92" s="17" t="s">
        <v>587</v>
      </c>
      <c r="F92" s="22" t="s">
        <v>7</v>
      </c>
      <c r="G92" s="118" t="s">
        <v>6</v>
      </c>
      <c r="H92" s="118"/>
      <c r="I92" s="118"/>
      <c r="J92" s="118"/>
      <c r="K92" s="118">
        <v>245138.49359999999</v>
      </c>
    </row>
    <row r="93" spans="1:11" ht="57" customHeight="1">
      <c r="A93" s="205"/>
      <c r="B93" s="22" t="s">
        <v>445</v>
      </c>
      <c r="C93" s="17" t="s">
        <v>446</v>
      </c>
      <c r="D93" s="17" t="s">
        <v>447</v>
      </c>
      <c r="E93" s="17" t="s">
        <v>571</v>
      </c>
      <c r="F93" s="22" t="s">
        <v>7</v>
      </c>
      <c r="G93" s="118" t="s">
        <v>6</v>
      </c>
      <c r="H93" s="118" t="s">
        <v>6</v>
      </c>
      <c r="I93" s="118" t="s">
        <v>6</v>
      </c>
      <c r="J93" s="118" t="s">
        <v>6</v>
      </c>
      <c r="K93" s="118">
        <v>22473.290824597425</v>
      </c>
    </row>
    <row r="94" spans="1:11" ht="75">
      <c r="A94" s="205"/>
      <c r="B94" s="22" t="s">
        <v>448</v>
      </c>
      <c r="C94" s="17" t="s">
        <v>449</v>
      </c>
      <c r="D94" s="17" t="s">
        <v>64</v>
      </c>
      <c r="E94" s="17" t="s">
        <v>587</v>
      </c>
      <c r="F94" s="22" t="s">
        <v>7</v>
      </c>
      <c r="G94" s="118" t="s">
        <v>6</v>
      </c>
      <c r="H94" s="118" t="s">
        <v>6</v>
      </c>
      <c r="I94" s="118" t="s">
        <v>6</v>
      </c>
      <c r="J94" s="118" t="s">
        <v>6</v>
      </c>
      <c r="K94" s="118">
        <v>4887.9407543499401</v>
      </c>
    </row>
    <row r="95" spans="1:11" ht="72" customHeight="1">
      <c r="A95" s="205"/>
      <c r="B95" s="22" t="s">
        <v>450</v>
      </c>
      <c r="C95" s="17" t="s">
        <v>227</v>
      </c>
      <c r="D95" s="17" t="s">
        <v>228</v>
      </c>
      <c r="E95" s="17" t="s">
        <v>589</v>
      </c>
      <c r="F95" s="22" t="s">
        <v>7</v>
      </c>
      <c r="G95" s="118" t="s">
        <v>6</v>
      </c>
      <c r="H95" s="118" t="s">
        <v>6</v>
      </c>
      <c r="I95" s="118" t="s">
        <v>6</v>
      </c>
      <c r="J95" s="118" t="s">
        <v>6</v>
      </c>
      <c r="K95" s="118">
        <v>42593.25</v>
      </c>
    </row>
    <row r="96" spans="1:11" ht="66.75" customHeight="1">
      <c r="A96" s="205"/>
      <c r="B96" s="22" t="s">
        <v>456</v>
      </c>
      <c r="C96" s="17" t="s">
        <v>457</v>
      </c>
      <c r="D96" s="17" t="s">
        <v>458</v>
      </c>
      <c r="E96" s="17" t="s">
        <v>590</v>
      </c>
      <c r="F96" s="22" t="s">
        <v>7</v>
      </c>
      <c r="G96" s="118" t="s">
        <v>6</v>
      </c>
      <c r="H96" s="118"/>
      <c r="I96" s="118"/>
      <c r="J96" s="118"/>
      <c r="K96" s="118">
        <v>11728</v>
      </c>
    </row>
    <row r="97" spans="1:11" ht="45">
      <c r="A97" s="205"/>
      <c r="B97" s="22" t="s">
        <v>459</v>
      </c>
      <c r="C97" s="17" t="s">
        <v>460</v>
      </c>
      <c r="D97" s="17" t="s">
        <v>461</v>
      </c>
      <c r="E97" s="17" t="s">
        <v>590</v>
      </c>
      <c r="F97" s="22" t="s">
        <v>7</v>
      </c>
      <c r="G97" s="118" t="s">
        <v>6</v>
      </c>
      <c r="H97" s="118"/>
      <c r="I97" s="118"/>
      <c r="J97" s="118"/>
      <c r="K97" s="118">
        <v>9100</v>
      </c>
    </row>
    <row r="98" spans="1:11" ht="60">
      <c r="A98" s="205"/>
      <c r="B98" s="22" t="s">
        <v>462</v>
      </c>
      <c r="C98" s="17" t="s">
        <v>463</v>
      </c>
      <c r="D98" s="17" t="s">
        <v>64</v>
      </c>
      <c r="E98" s="17" t="s">
        <v>587</v>
      </c>
      <c r="F98" s="22" t="s">
        <v>7</v>
      </c>
      <c r="G98" s="118" t="s">
        <v>6</v>
      </c>
      <c r="H98" s="118"/>
      <c r="I98" s="118"/>
      <c r="J98" s="118"/>
      <c r="K98" s="118">
        <v>4530.09</v>
      </c>
    </row>
    <row r="99" spans="1:11" ht="45">
      <c r="A99" s="205"/>
      <c r="B99" s="22" t="s">
        <v>229</v>
      </c>
      <c r="C99" s="17" t="s">
        <v>230</v>
      </c>
      <c r="D99" s="17" t="s">
        <v>231</v>
      </c>
      <c r="E99" s="17" t="s">
        <v>571</v>
      </c>
      <c r="F99" s="22" t="s">
        <v>7</v>
      </c>
      <c r="G99" s="118" t="s">
        <v>6</v>
      </c>
      <c r="H99" s="118"/>
      <c r="I99" s="118"/>
      <c r="J99" s="118"/>
      <c r="K99" s="118">
        <v>55200</v>
      </c>
    </row>
    <row r="100" spans="1:11" ht="60">
      <c r="A100" s="205"/>
      <c r="B100" s="22" t="s">
        <v>238</v>
      </c>
      <c r="C100" s="123" t="s">
        <v>239</v>
      </c>
      <c r="D100" s="17" t="s">
        <v>64</v>
      </c>
      <c r="E100" s="17" t="s">
        <v>587</v>
      </c>
      <c r="F100" s="22" t="s">
        <v>7</v>
      </c>
      <c r="G100" s="118">
        <v>12006</v>
      </c>
      <c r="H100" s="118"/>
      <c r="I100" s="118"/>
      <c r="J100" s="118"/>
      <c r="K100" s="118">
        <v>12006</v>
      </c>
    </row>
    <row r="101" spans="1:11">
      <c r="A101" s="205"/>
      <c r="B101" s="207" t="s">
        <v>648</v>
      </c>
      <c r="C101" s="208"/>
      <c r="D101" s="208"/>
      <c r="E101" s="208"/>
      <c r="F101" s="208"/>
      <c r="G101" s="208"/>
      <c r="H101" s="208"/>
      <c r="I101" s="208"/>
      <c r="J101" s="208"/>
      <c r="K101" s="209"/>
    </row>
    <row r="102" spans="1:11" ht="60">
      <c r="A102" s="205"/>
      <c r="B102" s="22" t="s">
        <v>241</v>
      </c>
      <c r="C102" s="17" t="s">
        <v>469</v>
      </c>
      <c r="D102" s="17" t="s">
        <v>470</v>
      </c>
      <c r="E102" s="17" t="s">
        <v>604</v>
      </c>
      <c r="F102" s="22" t="s">
        <v>92</v>
      </c>
      <c r="G102" s="118" t="s">
        <v>6</v>
      </c>
      <c r="H102" s="118" t="s">
        <v>6</v>
      </c>
      <c r="I102" s="118" t="s">
        <v>6</v>
      </c>
      <c r="J102" s="118" t="s">
        <v>6</v>
      </c>
      <c r="K102" s="118">
        <v>25899.78947368421</v>
      </c>
    </row>
    <row r="103" spans="1:11" ht="60">
      <c r="A103" s="205"/>
      <c r="B103" s="22" t="s">
        <v>242</v>
      </c>
      <c r="C103" s="17" t="s">
        <v>243</v>
      </c>
      <c r="D103" s="17" t="s">
        <v>471</v>
      </c>
      <c r="E103" s="17" t="s">
        <v>600</v>
      </c>
      <c r="F103" s="22" t="s">
        <v>92</v>
      </c>
      <c r="G103" s="118" t="s">
        <v>6</v>
      </c>
      <c r="H103" s="118" t="s">
        <v>6</v>
      </c>
      <c r="I103" s="118" t="s">
        <v>6</v>
      </c>
      <c r="J103" s="118" t="s">
        <v>6</v>
      </c>
      <c r="K103" s="118">
        <v>28244.652480000001</v>
      </c>
    </row>
    <row r="104" spans="1:11" ht="105.75" customHeight="1">
      <c r="A104" s="205"/>
      <c r="B104" s="22" t="s">
        <v>244</v>
      </c>
      <c r="C104" s="17" t="s">
        <v>245</v>
      </c>
      <c r="D104" s="17" t="s">
        <v>472</v>
      </c>
      <c r="E104" s="17" t="s">
        <v>578</v>
      </c>
      <c r="F104" s="22" t="s">
        <v>7</v>
      </c>
      <c r="G104" s="118"/>
      <c r="H104" s="118" t="s">
        <v>6</v>
      </c>
      <c r="I104" s="118"/>
      <c r="J104" s="118"/>
      <c r="K104" s="118">
        <v>119906.32500000001</v>
      </c>
    </row>
    <row r="105" spans="1:11" ht="50.25" customHeight="1">
      <c r="A105" s="205"/>
      <c r="B105" s="22" t="s">
        <v>473</v>
      </c>
      <c r="C105" s="17" t="s">
        <v>474</v>
      </c>
      <c r="D105" s="17" t="s">
        <v>95</v>
      </c>
      <c r="E105" s="17" t="s">
        <v>601</v>
      </c>
      <c r="F105" s="22" t="s">
        <v>92</v>
      </c>
      <c r="G105" s="118" t="s">
        <v>6</v>
      </c>
      <c r="H105" s="118" t="s">
        <v>6</v>
      </c>
      <c r="I105" s="118" t="s">
        <v>6</v>
      </c>
      <c r="J105" s="118" t="s">
        <v>6</v>
      </c>
      <c r="K105" s="118">
        <v>5225.9025000000001</v>
      </c>
    </row>
    <row r="106" spans="1:11" ht="60" customHeight="1">
      <c r="A106" s="205"/>
      <c r="B106" s="22" t="s">
        <v>246</v>
      </c>
      <c r="C106" s="17" t="s">
        <v>247</v>
      </c>
      <c r="D106" s="17" t="s">
        <v>248</v>
      </c>
      <c r="E106" s="17" t="s">
        <v>601</v>
      </c>
      <c r="F106" s="22" t="s">
        <v>92</v>
      </c>
      <c r="G106" s="118" t="s">
        <v>6</v>
      </c>
      <c r="H106" s="118" t="s">
        <v>6</v>
      </c>
      <c r="I106" s="118" t="s">
        <v>6</v>
      </c>
      <c r="J106" s="118" t="s">
        <v>6</v>
      </c>
      <c r="K106" s="118">
        <v>78821.052631578947</v>
      </c>
    </row>
    <row r="107" spans="1:11" ht="45">
      <c r="A107" s="206"/>
      <c r="B107" s="32" t="s">
        <v>251</v>
      </c>
      <c r="C107" s="28" t="s">
        <v>252</v>
      </c>
      <c r="D107" s="17" t="s">
        <v>253</v>
      </c>
      <c r="E107" s="17" t="s">
        <v>605</v>
      </c>
      <c r="F107" s="22" t="s">
        <v>92</v>
      </c>
      <c r="G107" s="118" t="s">
        <v>6</v>
      </c>
      <c r="H107" s="118" t="s">
        <v>6</v>
      </c>
      <c r="I107" s="118" t="s">
        <v>6</v>
      </c>
      <c r="J107" s="118" t="s">
        <v>6</v>
      </c>
      <c r="K107" s="118">
        <v>2042.1052631578946</v>
      </c>
    </row>
    <row r="108" spans="1:11">
      <c r="A108" s="124" t="s">
        <v>475</v>
      </c>
      <c r="B108" s="125"/>
      <c r="C108" s="125"/>
      <c r="D108" s="125"/>
      <c r="E108" s="125"/>
      <c r="F108" s="125"/>
      <c r="G108" s="125"/>
      <c r="H108" s="125"/>
      <c r="I108" s="125"/>
      <c r="J108" s="125"/>
      <c r="K108" s="126"/>
    </row>
    <row r="109" spans="1:11" ht="45">
      <c r="A109" s="210"/>
      <c r="B109" s="35" t="s">
        <v>254</v>
      </c>
      <c r="C109" s="34" t="s">
        <v>255</v>
      </c>
      <c r="D109" s="34" t="s">
        <v>256</v>
      </c>
      <c r="E109" s="17" t="s">
        <v>593</v>
      </c>
      <c r="F109" s="35" t="s">
        <v>7</v>
      </c>
      <c r="G109" s="118" t="s">
        <v>6</v>
      </c>
      <c r="H109" s="118" t="s">
        <v>6</v>
      </c>
      <c r="I109" s="118" t="s">
        <v>6</v>
      </c>
      <c r="J109" s="118" t="s">
        <v>6</v>
      </c>
      <c r="K109" s="118">
        <v>145377.24000000002</v>
      </c>
    </row>
    <row r="110" spans="1:11" ht="60">
      <c r="A110" s="211"/>
      <c r="B110" s="35" t="s">
        <v>257</v>
      </c>
      <c r="C110" s="34" t="s">
        <v>258</v>
      </c>
      <c r="D110" s="34" t="s">
        <v>476</v>
      </c>
      <c r="E110" s="17" t="s">
        <v>594</v>
      </c>
      <c r="F110" s="35" t="s">
        <v>7</v>
      </c>
      <c r="G110" s="118" t="s">
        <v>6</v>
      </c>
      <c r="H110" s="118" t="s">
        <v>6</v>
      </c>
      <c r="I110" s="118" t="s">
        <v>6</v>
      </c>
      <c r="J110" s="118" t="s">
        <v>6</v>
      </c>
      <c r="K110" s="118">
        <v>7688</v>
      </c>
    </row>
    <row r="111" spans="1:11" ht="75">
      <c r="A111" s="211"/>
      <c r="B111" s="35" t="s">
        <v>259</v>
      </c>
      <c r="C111" s="34" t="s">
        <v>260</v>
      </c>
      <c r="D111" s="34" t="s">
        <v>261</v>
      </c>
      <c r="E111" s="17" t="s">
        <v>595</v>
      </c>
      <c r="F111" s="35" t="s">
        <v>7</v>
      </c>
      <c r="G111" s="118" t="s">
        <v>6</v>
      </c>
      <c r="H111" s="118" t="s">
        <v>6</v>
      </c>
      <c r="I111" s="118" t="s">
        <v>6</v>
      </c>
      <c r="J111" s="118" t="s">
        <v>6</v>
      </c>
      <c r="K111" s="118">
        <v>52179.12</v>
      </c>
    </row>
    <row r="112" spans="1:11" ht="60">
      <c r="A112" s="211"/>
      <c r="B112" s="35" t="s">
        <v>262</v>
      </c>
      <c r="C112" s="34" t="s">
        <v>263</v>
      </c>
      <c r="D112" s="34" t="s">
        <v>264</v>
      </c>
      <c r="E112" s="17" t="s">
        <v>596</v>
      </c>
      <c r="F112" s="35" t="s">
        <v>7</v>
      </c>
      <c r="G112" s="118" t="s">
        <v>6</v>
      </c>
      <c r="H112" s="118" t="s">
        <v>6</v>
      </c>
      <c r="I112" s="118" t="s">
        <v>6</v>
      </c>
      <c r="J112" s="118" t="s">
        <v>6</v>
      </c>
      <c r="K112" s="118">
        <v>9600</v>
      </c>
    </row>
    <row r="113" spans="1:11" ht="45">
      <c r="A113" s="211"/>
      <c r="B113" s="35" t="s">
        <v>265</v>
      </c>
      <c r="C113" s="34" t="s">
        <v>266</v>
      </c>
      <c r="D113" s="34" t="s">
        <v>477</v>
      </c>
      <c r="E113" s="17" t="s">
        <v>597</v>
      </c>
      <c r="F113" s="22" t="s">
        <v>7</v>
      </c>
      <c r="G113" s="118"/>
      <c r="H113" s="118"/>
      <c r="I113" s="118" t="s">
        <v>6</v>
      </c>
      <c r="J113" s="118"/>
      <c r="K113" s="118">
        <v>2000</v>
      </c>
    </row>
    <row r="114" spans="1:11" ht="45">
      <c r="A114" s="211"/>
      <c r="B114" s="35" t="s">
        <v>269</v>
      </c>
      <c r="C114" s="34" t="s">
        <v>270</v>
      </c>
      <c r="D114" s="34" t="s">
        <v>271</v>
      </c>
      <c r="E114" s="17" t="s">
        <v>582</v>
      </c>
      <c r="F114" s="22" t="s">
        <v>7</v>
      </c>
      <c r="G114" s="118"/>
      <c r="H114" s="118" t="s">
        <v>6</v>
      </c>
      <c r="I114" s="118"/>
      <c r="J114" s="118" t="s">
        <v>6</v>
      </c>
      <c r="K114" s="118">
        <v>22812</v>
      </c>
    </row>
    <row r="115" spans="1:11" ht="60">
      <c r="A115" s="211"/>
      <c r="B115" s="35" t="s">
        <v>272</v>
      </c>
      <c r="C115" s="34" t="s">
        <v>273</v>
      </c>
      <c r="D115" s="34" t="s">
        <v>479</v>
      </c>
      <c r="E115" s="17" t="s">
        <v>588</v>
      </c>
      <c r="F115" s="22" t="s">
        <v>7</v>
      </c>
      <c r="G115" s="118"/>
      <c r="H115" s="118"/>
      <c r="I115" s="118" t="s">
        <v>6</v>
      </c>
      <c r="J115" s="118"/>
      <c r="K115" s="118">
        <v>8964</v>
      </c>
    </row>
    <row r="116" spans="1:11" ht="45">
      <c r="A116" s="211"/>
      <c r="B116" s="35" t="s">
        <v>276</v>
      </c>
      <c r="C116" s="34" t="s">
        <v>277</v>
      </c>
      <c r="D116" s="34" t="s">
        <v>481</v>
      </c>
      <c r="E116" s="17" t="s">
        <v>574</v>
      </c>
      <c r="F116" s="22" t="s">
        <v>7</v>
      </c>
      <c r="G116" s="118"/>
      <c r="H116" s="118"/>
      <c r="I116" s="118"/>
      <c r="J116" s="118" t="s">
        <v>6</v>
      </c>
      <c r="K116" s="118">
        <v>10000</v>
      </c>
    </row>
    <row r="117" spans="1:11" ht="45">
      <c r="A117" s="211"/>
      <c r="B117" s="35" t="s">
        <v>482</v>
      </c>
      <c r="C117" s="34" t="s">
        <v>278</v>
      </c>
      <c r="D117" s="34" t="s">
        <v>279</v>
      </c>
      <c r="E117" s="17" t="s">
        <v>599</v>
      </c>
      <c r="F117" s="35" t="s">
        <v>7</v>
      </c>
      <c r="G117" s="118"/>
      <c r="H117" s="118" t="s">
        <v>6</v>
      </c>
      <c r="I117" s="118"/>
      <c r="J117" s="118"/>
      <c r="K117" s="118">
        <v>26874.5</v>
      </c>
    </row>
    <row r="118" spans="1:11" ht="45">
      <c r="A118" s="211"/>
      <c r="B118" s="35" t="s">
        <v>483</v>
      </c>
      <c r="C118" s="34" t="s">
        <v>280</v>
      </c>
      <c r="D118" s="34" t="s">
        <v>281</v>
      </c>
      <c r="E118" s="17" t="s">
        <v>565</v>
      </c>
      <c r="F118" s="35" t="s">
        <v>10</v>
      </c>
      <c r="G118" s="118" t="s">
        <v>6</v>
      </c>
      <c r="H118" s="118" t="s">
        <v>6</v>
      </c>
      <c r="I118" s="118" t="s">
        <v>6</v>
      </c>
      <c r="J118" s="118" t="s">
        <v>6</v>
      </c>
      <c r="K118" s="118">
        <v>44000</v>
      </c>
    </row>
    <row r="119" spans="1:11" ht="45">
      <c r="A119" s="211"/>
      <c r="B119" s="35" t="s">
        <v>484</v>
      </c>
      <c r="C119" s="119" t="s">
        <v>282</v>
      </c>
      <c r="D119" s="34" t="s">
        <v>283</v>
      </c>
      <c r="E119" s="17" t="s">
        <v>566</v>
      </c>
      <c r="F119" s="35" t="s">
        <v>10</v>
      </c>
      <c r="G119" s="118" t="s">
        <v>6</v>
      </c>
      <c r="H119" s="118" t="s">
        <v>6</v>
      </c>
      <c r="I119" s="118" t="s">
        <v>6</v>
      </c>
      <c r="J119" s="118" t="s">
        <v>6</v>
      </c>
      <c r="K119" s="118">
        <v>18859.763766666671</v>
      </c>
    </row>
    <row r="120" spans="1:11" s="57" customFormat="1" ht="75">
      <c r="A120" s="212"/>
      <c r="B120" s="127" t="s">
        <v>491</v>
      </c>
      <c r="C120" s="128" t="s">
        <v>492</v>
      </c>
      <c r="D120" s="34"/>
      <c r="E120" s="17" t="s">
        <v>613</v>
      </c>
      <c r="F120" s="35" t="s">
        <v>7</v>
      </c>
      <c r="G120" s="118" t="s">
        <v>6</v>
      </c>
      <c r="H120" s="118" t="s">
        <v>6</v>
      </c>
      <c r="I120" s="118" t="s">
        <v>6</v>
      </c>
      <c r="J120" s="118" t="s">
        <v>6</v>
      </c>
      <c r="K120" s="118">
        <v>255663.86716701812</v>
      </c>
    </row>
    <row r="121" spans="1:11">
      <c r="A121" s="7"/>
      <c r="B121" s="129"/>
      <c r="C121" s="130" t="s">
        <v>493</v>
      </c>
      <c r="D121" s="131"/>
      <c r="E121" s="132"/>
      <c r="F121" s="132"/>
      <c r="G121" s="133">
        <v>2322461.7460722351</v>
      </c>
      <c r="H121" s="133">
        <v>518980.81092385162</v>
      </c>
      <c r="I121" s="133">
        <v>323097.35673708218</v>
      </c>
      <c r="J121" s="133">
        <v>743464.91296267859</v>
      </c>
      <c r="K121" s="133">
        <v>3908004.8266958501</v>
      </c>
    </row>
    <row r="122" spans="1:11">
      <c r="B122" s="48"/>
      <c r="C122" s="49"/>
      <c r="D122" s="50"/>
      <c r="E122" s="48"/>
      <c r="F122" s="48"/>
      <c r="G122" s="51"/>
      <c r="H122" s="51"/>
      <c r="I122" s="51"/>
      <c r="J122" s="51"/>
      <c r="K122" s="46"/>
    </row>
    <row r="123" spans="1:11">
      <c r="B123" s="48"/>
      <c r="C123" s="49"/>
      <c r="D123" s="50"/>
      <c r="E123" s="48"/>
      <c r="F123" s="48"/>
      <c r="G123" s="47"/>
      <c r="H123" s="47"/>
      <c r="I123" s="47"/>
      <c r="J123" s="47"/>
      <c r="K123" s="46">
        <f>SUM(K8:K120)</f>
        <v>3908004.8266958473</v>
      </c>
    </row>
    <row r="124" spans="1:11">
      <c r="B124" s="48"/>
      <c r="C124" s="52"/>
      <c r="D124" s="50"/>
      <c r="E124" s="48"/>
      <c r="F124" s="48"/>
      <c r="G124" s="46"/>
      <c r="H124" s="46"/>
      <c r="I124" s="46"/>
      <c r="J124" s="46"/>
      <c r="K124" s="46"/>
    </row>
    <row r="125" spans="1:11">
      <c r="B125" s="48"/>
      <c r="C125" s="52"/>
      <c r="D125" s="50"/>
      <c r="E125" s="48"/>
      <c r="F125" s="48"/>
      <c r="G125" s="46"/>
      <c r="H125" s="46"/>
      <c r="I125" s="46"/>
      <c r="J125" s="46"/>
      <c r="K125" s="46"/>
    </row>
    <row r="126" spans="1:11">
      <c r="B126" s="48"/>
      <c r="C126" s="52"/>
      <c r="D126" s="50"/>
      <c r="E126" s="48"/>
      <c r="F126" s="48"/>
      <c r="G126" s="46"/>
      <c r="H126" s="46"/>
      <c r="I126" s="46"/>
      <c r="J126" s="46"/>
      <c r="K126" s="46"/>
    </row>
    <row r="127" spans="1:11">
      <c r="B127" s="48"/>
      <c r="C127" s="52"/>
      <c r="D127" s="50"/>
      <c r="E127" s="48"/>
      <c r="F127" s="48"/>
      <c r="G127" s="46"/>
      <c r="H127" s="46"/>
      <c r="I127" s="46"/>
      <c r="J127" s="46"/>
      <c r="K127" s="46"/>
    </row>
    <row r="128" spans="1:11">
      <c r="B128" s="48"/>
      <c r="C128" s="52"/>
      <c r="D128" s="50"/>
      <c r="E128" s="48"/>
      <c r="F128" s="48"/>
      <c r="G128" s="46"/>
      <c r="H128" s="46"/>
      <c r="I128" s="46"/>
      <c r="J128" s="46"/>
      <c r="K128" s="46"/>
    </row>
    <row r="129" spans="2:11">
      <c r="B129" s="48"/>
      <c r="C129" s="52"/>
      <c r="D129" s="50"/>
      <c r="E129" s="48"/>
      <c r="F129" s="48"/>
      <c r="G129" s="46"/>
      <c r="H129" s="46"/>
      <c r="I129" s="46"/>
      <c r="J129" s="46"/>
      <c r="K129" s="46"/>
    </row>
    <row r="130" spans="2:11">
      <c r="B130" s="48"/>
      <c r="C130" s="52"/>
      <c r="D130" s="50"/>
      <c r="E130" s="48"/>
      <c r="F130" s="48"/>
      <c r="G130" s="46"/>
      <c r="H130" s="46"/>
      <c r="I130" s="46"/>
      <c r="J130" s="46"/>
      <c r="K130" s="46"/>
    </row>
    <row r="131" spans="2:11">
      <c r="B131" s="48"/>
      <c r="C131" s="52"/>
      <c r="D131" s="50"/>
      <c r="E131" s="48"/>
      <c r="F131" s="48"/>
      <c r="G131" s="46"/>
      <c r="H131" s="46"/>
      <c r="I131" s="46"/>
      <c r="J131" s="46"/>
      <c r="K131" s="46"/>
    </row>
    <row r="132" spans="2:11">
      <c r="B132" s="48"/>
      <c r="C132" s="52"/>
      <c r="D132" s="50"/>
      <c r="E132" s="48"/>
      <c r="F132" s="48"/>
      <c r="G132" s="46"/>
      <c r="H132" s="46"/>
      <c r="I132" s="46"/>
      <c r="J132" s="46"/>
      <c r="K132" s="46"/>
    </row>
    <row r="133" spans="2:11">
      <c r="B133" s="48"/>
      <c r="C133" s="49"/>
      <c r="D133" s="50"/>
      <c r="E133" s="48"/>
      <c r="F133" s="48"/>
      <c r="G133" s="46"/>
      <c r="H133" s="46"/>
      <c r="I133" s="46"/>
      <c r="J133" s="46"/>
      <c r="K133" s="46"/>
    </row>
    <row r="134" spans="2:11">
      <c r="B134" s="48"/>
      <c r="C134" s="49"/>
      <c r="D134" s="50"/>
      <c r="E134" s="48"/>
      <c r="F134" s="48"/>
      <c r="G134" s="46"/>
      <c r="H134" s="46"/>
      <c r="I134" s="46"/>
      <c r="J134" s="46"/>
      <c r="K134" s="46"/>
    </row>
    <row r="135" spans="2:11">
      <c r="B135" s="48"/>
      <c r="C135" s="49"/>
      <c r="D135" s="50"/>
      <c r="E135" s="48"/>
      <c r="F135" s="48"/>
      <c r="G135" s="46"/>
      <c r="H135" s="46"/>
      <c r="I135" s="46"/>
      <c r="J135" s="46"/>
      <c r="K135" s="46"/>
    </row>
    <row r="136" spans="2:11">
      <c r="B136" s="48"/>
      <c r="C136" s="49"/>
      <c r="D136" s="50"/>
      <c r="E136" s="48"/>
      <c r="F136" s="48"/>
      <c r="G136" s="46"/>
      <c r="H136" s="46"/>
      <c r="I136" s="46"/>
      <c r="J136" s="46"/>
      <c r="K136" s="46"/>
    </row>
    <row r="137" spans="2:11">
      <c r="B137" s="48"/>
      <c r="C137" s="49"/>
      <c r="D137" s="50"/>
      <c r="E137" s="48"/>
      <c r="F137" s="48"/>
      <c r="G137" s="46"/>
      <c r="H137" s="46"/>
      <c r="I137" s="46"/>
      <c r="J137" s="46"/>
      <c r="K137" s="46"/>
    </row>
    <row r="138" spans="2:11">
      <c r="B138" s="48"/>
      <c r="C138" s="49"/>
      <c r="D138" s="50"/>
      <c r="E138" s="48"/>
      <c r="F138" s="48"/>
      <c r="G138" s="46"/>
      <c r="H138" s="46"/>
      <c r="I138" s="46"/>
      <c r="J138" s="46"/>
      <c r="K138" s="46"/>
    </row>
    <row r="139" spans="2:11">
      <c r="B139" s="48"/>
      <c r="C139" s="49"/>
      <c r="D139" s="50"/>
      <c r="E139" s="48"/>
      <c r="F139" s="48"/>
      <c r="G139" s="46"/>
      <c r="H139" s="46"/>
      <c r="I139" s="46"/>
      <c r="J139" s="46"/>
      <c r="K139" s="46"/>
    </row>
    <row r="140" spans="2:11">
      <c r="B140" s="48"/>
      <c r="C140" s="49"/>
      <c r="D140" s="50"/>
      <c r="E140" s="48"/>
      <c r="F140" s="48"/>
      <c r="G140" s="46"/>
      <c r="H140" s="46"/>
      <c r="I140" s="46"/>
      <c r="J140" s="46"/>
      <c r="K140" s="46"/>
    </row>
    <row r="141" spans="2:11">
      <c r="B141" s="48"/>
      <c r="C141" s="49"/>
      <c r="D141" s="50"/>
      <c r="E141" s="48"/>
      <c r="F141" s="48"/>
      <c r="G141" s="46"/>
      <c r="H141" s="46"/>
      <c r="I141" s="46"/>
      <c r="J141" s="46"/>
      <c r="K141" s="46"/>
    </row>
    <row r="142" spans="2:11">
      <c r="B142" s="48"/>
      <c r="C142" s="49"/>
      <c r="D142" s="50"/>
      <c r="E142" s="48"/>
      <c r="F142" s="48"/>
      <c r="G142" s="46"/>
      <c r="H142" s="46"/>
      <c r="I142" s="46"/>
      <c r="J142" s="46"/>
      <c r="K142" s="46"/>
    </row>
    <row r="143" spans="2:11">
      <c r="B143" s="48"/>
      <c r="C143" s="49"/>
      <c r="D143" s="50"/>
      <c r="E143" s="48"/>
      <c r="F143" s="48"/>
      <c r="G143" s="46"/>
      <c r="H143" s="46"/>
      <c r="I143" s="46"/>
      <c r="J143" s="46"/>
      <c r="K143" s="46"/>
    </row>
    <row r="144" spans="2:11">
      <c r="B144" s="48"/>
      <c r="C144" s="49"/>
      <c r="D144" s="50"/>
      <c r="E144" s="48"/>
      <c r="F144" s="48"/>
      <c r="G144" s="46"/>
      <c r="H144" s="46"/>
      <c r="I144" s="46"/>
      <c r="J144" s="46"/>
      <c r="K144" s="46"/>
    </row>
    <row r="145" spans="2:11">
      <c r="B145" s="48"/>
      <c r="C145" s="49"/>
      <c r="D145" s="50"/>
      <c r="E145" s="48"/>
      <c r="F145" s="48"/>
      <c r="G145" s="46"/>
      <c r="H145" s="46"/>
      <c r="I145" s="46"/>
      <c r="J145" s="46"/>
      <c r="K145" s="46"/>
    </row>
    <row r="146" spans="2:11">
      <c r="B146" s="48"/>
      <c r="C146" s="49"/>
      <c r="D146" s="50"/>
      <c r="E146" s="48"/>
      <c r="F146" s="48"/>
      <c r="G146" s="46"/>
      <c r="H146" s="46"/>
      <c r="I146" s="46"/>
      <c r="J146" s="46"/>
      <c r="K146" s="46"/>
    </row>
    <row r="147" spans="2:11">
      <c r="B147" s="48"/>
      <c r="C147" s="49"/>
      <c r="D147" s="50"/>
      <c r="E147" s="48"/>
      <c r="F147" s="48"/>
      <c r="G147" s="46"/>
      <c r="H147" s="46"/>
      <c r="I147" s="46"/>
      <c r="J147" s="46"/>
      <c r="K147" s="46"/>
    </row>
    <row r="148" spans="2:11">
      <c r="B148" s="48"/>
      <c r="C148" s="49"/>
      <c r="D148" s="50"/>
      <c r="E148" s="48"/>
      <c r="F148" s="48"/>
      <c r="G148" s="46"/>
      <c r="H148" s="46"/>
      <c r="I148" s="46"/>
      <c r="J148" s="46"/>
      <c r="K148" s="46"/>
    </row>
    <row r="149" spans="2:11">
      <c r="B149" s="48"/>
      <c r="C149" s="49"/>
      <c r="D149" s="50"/>
      <c r="E149" s="48"/>
      <c r="F149" s="48"/>
      <c r="G149" s="46"/>
      <c r="H149" s="46"/>
      <c r="I149" s="46"/>
      <c r="J149" s="46"/>
      <c r="K149" s="46"/>
    </row>
    <row r="150" spans="2:11">
      <c r="B150" s="48"/>
      <c r="C150" s="49"/>
      <c r="D150" s="50"/>
      <c r="E150" s="48"/>
      <c r="F150" s="48"/>
      <c r="G150" s="46"/>
      <c r="H150" s="46"/>
      <c r="I150" s="46"/>
      <c r="J150" s="46"/>
      <c r="K150" s="46"/>
    </row>
    <row r="151" spans="2:11">
      <c r="B151" s="48"/>
      <c r="C151" s="49"/>
      <c r="D151" s="50"/>
      <c r="E151" s="48"/>
      <c r="F151" s="48"/>
      <c r="G151" s="46"/>
      <c r="H151" s="46"/>
      <c r="I151" s="46"/>
      <c r="J151" s="46"/>
      <c r="K151" s="46"/>
    </row>
    <row r="152" spans="2:11">
      <c r="B152" s="48"/>
      <c r="C152" s="49"/>
      <c r="D152" s="50"/>
      <c r="E152" s="48"/>
      <c r="F152" s="48"/>
      <c r="G152" s="46"/>
      <c r="H152" s="46"/>
      <c r="I152" s="46"/>
      <c r="J152" s="46"/>
      <c r="K152" s="46"/>
    </row>
    <row r="153" spans="2:11">
      <c r="B153" s="53"/>
      <c r="C153" s="54"/>
      <c r="D153" s="55"/>
      <c r="E153" s="53"/>
      <c r="F153" s="53"/>
      <c r="G153" s="56"/>
      <c r="H153" s="56"/>
      <c r="I153" s="56"/>
      <c r="J153" s="56"/>
      <c r="K153" s="56"/>
    </row>
    <row r="154" spans="2:11">
      <c r="B154" s="53"/>
      <c r="C154" s="54"/>
      <c r="D154" s="55"/>
      <c r="E154" s="53"/>
      <c r="F154" s="53"/>
      <c r="G154" s="56"/>
      <c r="H154" s="56"/>
      <c r="I154" s="56"/>
      <c r="J154" s="56"/>
      <c r="K154" s="56"/>
    </row>
    <row r="155" spans="2:11">
      <c r="B155" s="53"/>
      <c r="C155" s="54"/>
      <c r="D155" s="55"/>
      <c r="E155" s="53"/>
      <c r="F155" s="53"/>
      <c r="G155" s="56"/>
      <c r="H155" s="56"/>
      <c r="I155" s="56"/>
      <c r="J155" s="56"/>
      <c r="K155" s="56"/>
    </row>
    <row r="156" spans="2:11">
      <c r="B156" s="53"/>
      <c r="C156" s="54"/>
      <c r="D156" s="55"/>
      <c r="E156" s="53"/>
      <c r="F156" s="53"/>
      <c r="G156" s="56"/>
      <c r="H156" s="56"/>
      <c r="I156" s="56"/>
      <c r="J156" s="56"/>
      <c r="K156" s="56"/>
    </row>
    <row r="157" spans="2:11">
      <c r="B157" s="53"/>
      <c r="C157" s="54"/>
      <c r="D157" s="55"/>
      <c r="E157" s="53"/>
      <c r="F157" s="53"/>
      <c r="G157" s="56"/>
      <c r="H157" s="56"/>
      <c r="I157" s="56"/>
      <c r="J157" s="56"/>
      <c r="K157" s="56"/>
    </row>
    <row r="158" spans="2:11">
      <c r="B158" s="53"/>
      <c r="C158" s="54"/>
      <c r="D158" s="55"/>
      <c r="E158" s="53"/>
      <c r="F158" s="53"/>
      <c r="G158" s="56"/>
      <c r="H158" s="56"/>
      <c r="I158" s="56"/>
      <c r="J158" s="56"/>
      <c r="K158" s="56"/>
    </row>
    <row r="159" spans="2:11">
      <c r="B159" s="53"/>
      <c r="C159" s="54"/>
      <c r="D159" s="55"/>
      <c r="E159" s="53"/>
      <c r="F159" s="53"/>
      <c r="G159" s="56"/>
      <c r="H159" s="56"/>
      <c r="I159" s="56"/>
      <c r="J159" s="56"/>
      <c r="K159" s="56"/>
    </row>
    <row r="160" spans="2:11">
      <c r="B160" s="53"/>
      <c r="C160" s="54"/>
      <c r="D160" s="55"/>
      <c r="E160" s="53"/>
      <c r="F160" s="53"/>
      <c r="G160" s="56"/>
      <c r="H160" s="56"/>
      <c r="I160" s="56"/>
      <c r="J160" s="56"/>
      <c r="K160" s="56"/>
    </row>
    <row r="161" spans="2:11">
      <c r="B161" s="53"/>
      <c r="C161" s="54"/>
      <c r="D161" s="55"/>
      <c r="E161" s="53"/>
      <c r="F161" s="53"/>
      <c r="G161" s="56"/>
      <c r="H161" s="56"/>
      <c r="I161" s="56"/>
      <c r="J161" s="56"/>
      <c r="K161" s="56"/>
    </row>
    <row r="162" spans="2:11">
      <c r="B162" s="53"/>
      <c r="C162" s="54"/>
      <c r="D162" s="55"/>
      <c r="E162" s="53"/>
      <c r="F162" s="53"/>
      <c r="G162" s="56"/>
      <c r="H162" s="56"/>
      <c r="I162" s="56"/>
      <c r="J162" s="56"/>
      <c r="K162" s="56"/>
    </row>
    <row r="163" spans="2:11">
      <c r="B163" s="53"/>
      <c r="C163" s="54"/>
      <c r="D163" s="55"/>
      <c r="E163" s="53"/>
      <c r="F163" s="53"/>
      <c r="G163" s="56"/>
      <c r="H163" s="56"/>
      <c r="I163" s="56"/>
      <c r="J163" s="56"/>
      <c r="K163" s="56"/>
    </row>
    <row r="164" spans="2:11">
      <c r="B164" s="53"/>
      <c r="C164" s="54"/>
      <c r="D164" s="55"/>
      <c r="E164" s="53"/>
      <c r="F164" s="53"/>
      <c r="G164" s="56"/>
      <c r="H164" s="56"/>
      <c r="I164" s="56"/>
      <c r="J164" s="56"/>
      <c r="K164" s="56"/>
    </row>
    <row r="165" spans="2:11">
      <c r="B165" s="53"/>
      <c r="C165" s="54"/>
      <c r="D165" s="55"/>
      <c r="E165" s="53"/>
      <c r="F165" s="53"/>
      <c r="G165" s="56"/>
      <c r="H165" s="56"/>
      <c r="I165" s="56"/>
      <c r="J165" s="56"/>
      <c r="K165" s="56"/>
    </row>
    <row r="166" spans="2:11">
      <c r="B166" s="53"/>
      <c r="C166" s="54"/>
      <c r="D166" s="55"/>
      <c r="E166" s="53"/>
      <c r="F166" s="53"/>
      <c r="G166" s="56"/>
      <c r="H166" s="56"/>
      <c r="I166" s="56"/>
      <c r="J166" s="56"/>
      <c r="K166" s="56"/>
    </row>
    <row r="167" spans="2:11">
      <c r="B167" s="53"/>
      <c r="C167" s="54"/>
      <c r="D167" s="55"/>
      <c r="E167" s="53"/>
      <c r="F167" s="53"/>
      <c r="G167" s="56"/>
      <c r="H167" s="56"/>
      <c r="I167" s="56"/>
      <c r="J167" s="56"/>
      <c r="K167" s="56"/>
    </row>
    <row r="168" spans="2:11">
      <c r="B168" s="53"/>
      <c r="C168" s="54"/>
      <c r="D168" s="55"/>
      <c r="E168" s="53"/>
      <c r="F168" s="53"/>
      <c r="G168" s="56"/>
      <c r="H168" s="56"/>
      <c r="I168" s="56"/>
      <c r="J168" s="56"/>
      <c r="K168" s="56"/>
    </row>
    <row r="169" spans="2:11">
      <c r="B169" s="53"/>
      <c r="C169" s="54"/>
      <c r="D169" s="55"/>
      <c r="E169" s="53"/>
      <c r="F169" s="53"/>
      <c r="G169" s="56"/>
      <c r="H169" s="56"/>
      <c r="I169" s="56"/>
      <c r="J169" s="56"/>
      <c r="K169" s="56"/>
    </row>
    <row r="170" spans="2:11">
      <c r="B170" s="53"/>
      <c r="C170" s="54"/>
      <c r="D170" s="55"/>
      <c r="E170" s="53"/>
      <c r="F170" s="53"/>
      <c r="G170" s="56"/>
      <c r="H170" s="56"/>
      <c r="I170" s="56"/>
      <c r="J170" s="56"/>
      <c r="K170" s="56"/>
    </row>
    <row r="171" spans="2:11">
      <c r="B171" s="53"/>
      <c r="C171" s="54"/>
      <c r="D171" s="55"/>
      <c r="E171" s="53"/>
      <c r="F171" s="53"/>
      <c r="G171" s="56"/>
      <c r="H171" s="56"/>
      <c r="I171" s="56"/>
      <c r="J171" s="56"/>
      <c r="K171" s="56"/>
    </row>
    <row r="172" spans="2:11">
      <c r="B172" s="53"/>
      <c r="C172" s="54"/>
      <c r="D172" s="55"/>
      <c r="E172" s="53"/>
      <c r="F172" s="53"/>
      <c r="G172" s="56"/>
      <c r="H172" s="56"/>
      <c r="I172" s="56"/>
      <c r="J172" s="56"/>
      <c r="K172" s="56"/>
    </row>
    <row r="173" spans="2:11">
      <c r="B173" s="53"/>
      <c r="C173" s="54"/>
      <c r="D173" s="55"/>
      <c r="E173" s="53"/>
      <c r="F173" s="53"/>
      <c r="G173" s="56"/>
      <c r="H173" s="56"/>
      <c r="I173" s="56"/>
      <c r="J173" s="56"/>
      <c r="K173" s="56"/>
    </row>
    <row r="174" spans="2:11">
      <c r="B174" s="53"/>
      <c r="C174" s="54"/>
      <c r="D174" s="55"/>
      <c r="E174" s="53"/>
      <c r="F174" s="53"/>
      <c r="G174" s="56"/>
      <c r="H174" s="56"/>
      <c r="I174" s="56"/>
      <c r="J174" s="56"/>
      <c r="K174" s="56"/>
    </row>
    <row r="175" spans="2:11">
      <c r="B175" s="53"/>
      <c r="C175" s="54"/>
      <c r="D175" s="55"/>
      <c r="E175" s="53"/>
      <c r="F175" s="53"/>
      <c r="G175" s="56"/>
      <c r="H175" s="56"/>
      <c r="I175" s="56"/>
      <c r="J175" s="56"/>
      <c r="K175" s="56"/>
    </row>
    <row r="176" spans="2:11">
      <c r="B176" s="53"/>
      <c r="C176" s="54"/>
      <c r="D176" s="55"/>
      <c r="E176" s="53"/>
      <c r="F176" s="53"/>
      <c r="G176" s="56"/>
      <c r="H176" s="56"/>
      <c r="I176" s="56"/>
      <c r="J176" s="56"/>
      <c r="K176" s="56"/>
    </row>
    <row r="177" spans="2:11">
      <c r="B177" s="53"/>
      <c r="C177" s="54"/>
      <c r="D177" s="55"/>
      <c r="E177" s="53"/>
      <c r="F177" s="53"/>
      <c r="G177" s="56"/>
      <c r="H177" s="56"/>
      <c r="I177" s="56"/>
      <c r="J177" s="56"/>
      <c r="K177" s="56"/>
    </row>
    <row r="178" spans="2:11">
      <c r="B178" s="53"/>
      <c r="C178" s="54"/>
      <c r="D178" s="55"/>
      <c r="E178" s="53"/>
      <c r="F178" s="53"/>
      <c r="G178" s="56"/>
      <c r="H178" s="56"/>
      <c r="I178" s="56"/>
      <c r="J178" s="56"/>
      <c r="K178" s="56"/>
    </row>
    <row r="179" spans="2:11">
      <c r="B179" s="53"/>
      <c r="C179" s="54"/>
      <c r="D179" s="55"/>
      <c r="E179" s="53"/>
      <c r="F179" s="53"/>
      <c r="G179" s="56"/>
      <c r="H179" s="56"/>
      <c r="I179" s="56"/>
      <c r="J179" s="56"/>
      <c r="K179" s="56"/>
    </row>
    <row r="180" spans="2:11">
      <c r="B180" s="53"/>
      <c r="C180" s="54"/>
      <c r="D180" s="55"/>
      <c r="E180" s="53"/>
      <c r="F180" s="53"/>
      <c r="G180" s="56"/>
      <c r="H180" s="56"/>
      <c r="I180" s="56"/>
      <c r="J180" s="56"/>
      <c r="K180" s="56"/>
    </row>
    <row r="181" spans="2:11">
      <c r="B181" s="53"/>
      <c r="C181" s="54"/>
      <c r="D181" s="55"/>
      <c r="E181" s="53"/>
      <c r="F181" s="53"/>
      <c r="G181" s="56"/>
      <c r="H181" s="56"/>
      <c r="I181" s="56"/>
      <c r="J181" s="56"/>
      <c r="K181" s="56"/>
    </row>
    <row r="182" spans="2:11">
      <c r="B182" s="53"/>
      <c r="C182" s="54"/>
      <c r="D182" s="55"/>
      <c r="E182" s="53"/>
      <c r="F182" s="53"/>
      <c r="G182" s="56"/>
      <c r="H182" s="56"/>
      <c r="I182" s="56"/>
      <c r="J182" s="56"/>
      <c r="K182" s="56"/>
    </row>
    <row r="183" spans="2:11">
      <c r="B183" s="53"/>
      <c r="C183" s="54"/>
      <c r="D183" s="55"/>
      <c r="E183" s="53"/>
      <c r="F183" s="53"/>
      <c r="G183" s="56"/>
      <c r="H183" s="56"/>
      <c r="I183" s="56"/>
      <c r="J183" s="56"/>
      <c r="K183" s="56"/>
    </row>
    <row r="184" spans="2:11">
      <c r="B184" s="53"/>
      <c r="C184" s="54"/>
      <c r="D184" s="55"/>
      <c r="E184" s="53"/>
      <c r="F184" s="53"/>
      <c r="G184" s="56"/>
      <c r="H184" s="56"/>
      <c r="I184" s="56"/>
      <c r="J184" s="56"/>
      <c r="K184" s="56"/>
    </row>
    <row r="185" spans="2:11">
      <c r="B185" s="53"/>
      <c r="C185" s="54"/>
      <c r="D185" s="55"/>
      <c r="E185" s="53"/>
      <c r="F185" s="53"/>
      <c r="G185" s="56"/>
      <c r="H185" s="56"/>
      <c r="I185" s="56"/>
      <c r="J185" s="56"/>
      <c r="K185" s="56"/>
    </row>
    <row r="186" spans="2:11">
      <c r="B186" s="53"/>
      <c r="C186" s="54"/>
      <c r="D186" s="55"/>
      <c r="E186" s="53"/>
      <c r="F186" s="53"/>
      <c r="G186" s="56"/>
      <c r="H186" s="56"/>
      <c r="I186" s="56"/>
      <c r="J186" s="56"/>
      <c r="K186" s="56"/>
    </row>
    <row r="187" spans="2:11">
      <c r="B187" s="53"/>
      <c r="C187" s="54"/>
      <c r="D187" s="55"/>
      <c r="E187" s="53"/>
      <c r="F187" s="53"/>
      <c r="G187" s="56"/>
      <c r="H187" s="56"/>
      <c r="I187" s="56"/>
      <c r="J187" s="56"/>
      <c r="K187" s="56"/>
    </row>
    <row r="188" spans="2:11">
      <c r="B188" s="53"/>
      <c r="C188" s="54"/>
      <c r="D188" s="55"/>
      <c r="E188" s="53"/>
      <c r="F188" s="53"/>
      <c r="G188" s="56"/>
      <c r="H188" s="56"/>
      <c r="I188" s="56"/>
      <c r="J188" s="56"/>
      <c r="K188" s="56"/>
    </row>
    <row r="189" spans="2:11">
      <c r="B189" s="53"/>
      <c r="C189" s="54"/>
      <c r="D189" s="55"/>
      <c r="E189" s="53"/>
      <c r="F189" s="53"/>
      <c r="G189" s="56"/>
      <c r="H189" s="56"/>
      <c r="I189" s="56"/>
      <c r="J189" s="56"/>
      <c r="K189" s="56"/>
    </row>
    <row r="190" spans="2:11">
      <c r="B190" s="53"/>
      <c r="C190" s="54"/>
      <c r="D190" s="55"/>
      <c r="E190" s="53"/>
      <c r="F190" s="53"/>
      <c r="G190" s="56"/>
      <c r="H190" s="56"/>
      <c r="I190" s="56"/>
      <c r="J190" s="56"/>
      <c r="K190" s="56"/>
    </row>
    <row r="191" spans="2:11">
      <c r="B191" s="53"/>
      <c r="C191" s="54"/>
      <c r="D191" s="55"/>
      <c r="E191" s="53"/>
      <c r="F191" s="53"/>
      <c r="G191" s="56"/>
      <c r="H191" s="56"/>
      <c r="I191" s="56"/>
      <c r="J191" s="56"/>
      <c r="K191" s="56"/>
    </row>
    <row r="192" spans="2:11">
      <c r="B192" s="53"/>
      <c r="C192" s="54"/>
      <c r="D192" s="55"/>
      <c r="E192" s="53"/>
      <c r="F192" s="53"/>
      <c r="G192" s="56"/>
      <c r="H192" s="56"/>
      <c r="I192" s="56"/>
      <c r="J192" s="56"/>
      <c r="K192" s="56"/>
    </row>
    <row r="193" spans="2:11">
      <c r="B193" s="53"/>
      <c r="C193" s="54"/>
      <c r="D193" s="55"/>
      <c r="E193" s="53"/>
      <c r="F193" s="53"/>
      <c r="G193" s="56"/>
      <c r="H193" s="56"/>
      <c r="I193" s="56"/>
      <c r="J193" s="56"/>
      <c r="K193" s="56"/>
    </row>
    <row r="194" spans="2:11">
      <c r="B194" s="53"/>
      <c r="C194" s="54"/>
      <c r="D194" s="55"/>
      <c r="E194" s="53"/>
      <c r="F194" s="53"/>
      <c r="G194" s="56"/>
      <c r="H194" s="56"/>
      <c r="I194" s="56"/>
      <c r="J194" s="56"/>
      <c r="K194" s="56"/>
    </row>
    <row r="195" spans="2:11">
      <c r="B195" s="53"/>
      <c r="C195" s="54"/>
      <c r="D195" s="55"/>
      <c r="E195" s="53"/>
      <c r="F195" s="53"/>
      <c r="G195" s="56"/>
      <c r="H195" s="56"/>
      <c r="I195" s="56"/>
      <c r="J195" s="56"/>
      <c r="K195" s="56"/>
    </row>
    <row r="196" spans="2:11">
      <c r="B196" s="53"/>
      <c r="C196" s="54"/>
      <c r="D196" s="55"/>
      <c r="E196" s="53"/>
      <c r="F196" s="53"/>
      <c r="G196" s="56"/>
      <c r="H196" s="56"/>
      <c r="I196" s="56"/>
      <c r="J196" s="56"/>
      <c r="K196" s="56"/>
    </row>
    <row r="197" spans="2:11">
      <c r="B197" s="53"/>
      <c r="C197" s="54"/>
      <c r="D197" s="55"/>
      <c r="E197" s="53"/>
      <c r="F197" s="53"/>
      <c r="G197" s="56"/>
      <c r="H197" s="56"/>
      <c r="I197" s="56"/>
      <c r="J197" s="56"/>
      <c r="K197" s="56"/>
    </row>
    <row r="198" spans="2:11">
      <c r="B198" s="53"/>
      <c r="C198" s="54"/>
      <c r="D198" s="55"/>
      <c r="E198" s="53"/>
      <c r="F198" s="53"/>
      <c r="G198" s="56"/>
      <c r="H198" s="56"/>
      <c r="I198" s="56"/>
      <c r="J198" s="56"/>
      <c r="K198" s="56"/>
    </row>
    <row r="199" spans="2:11">
      <c r="B199" s="53"/>
      <c r="C199" s="54"/>
      <c r="D199" s="55"/>
      <c r="E199" s="53"/>
      <c r="F199" s="53"/>
      <c r="G199" s="56"/>
      <c r="H199" s="56"/>
      <c r="I199" s="56"/>
      <c r="J199" s="56"/>
      <c r="K199" s="56"/>
    </row>
    <row r="200" spans="2:11">
      <c r="B200" s="53"/>
      <c r="C200" s="54"/>
      <c r="D200" s="55"/>
      <c r="E200" s="53"/>
      <c r="F200" s="53"/>
      <c r="G200" s="56"/>
      <c r="H200" s="56"/>
      <c r="I200" s="56"/>
      <c r="J200" s="56"/>
      <c r="K200" s="56"/>
    </row>
    <row r="201" spans="2:11">
      <c r="B201" s="53"/>
      <c r="C201" s="54"/>
      <c r="D201" s="55"/>
      <c r="E201" s="53"/>
      <c r="F201" s="53"/>
      <c r="G201" s="56"/>
      <c r="H201" s="56"/>
      <c r="I201" s="56"/>
      <c r="J201" s="56"/>
      <c r="K201" s="56"/>
    </row>
    <row r="202" spans="2:11">
      <c r="B202" s="53"/>
      <c r="C202" s="54"/>
      <c r="D202" s="55"/>
      <c r="E202" s="53"/>
      <c r="F202" s="53"/>
      <c r="G202" s="56"/>
      <c r="H202" s="56"/>
      <c r="I202" s="56"/>
      <c r="J202" s="56"/>
      <c r="K202" s="56"/>
    </row>
    <row r="203" spans="2:11">
      <c r="B203" s="53"/>
      <c r="C203" s="54"/>
      <c r="D203" s="55"/>
      <c r="E203" s="53"/>
      <c r="F203" s="53"/>
      <c r="G203" s="56"/>
      <c r="H203" s="56"/>
      <c r="I203" s="56"/>
      <c r="J203" s="56"/>
      <c r="K203" s="56"/>
    </row>
    <row r="204" spans="2:11">
      <c r="B204" s="53"/>
      <c r="C204" s="54"/>
      <c r="D204" s="55"/>
      <c r="E204" s="53"/>
      <c r="F204" s="53"/>
      <c r="G204" s="56"/>
      <c r="H204" s="56"/>
      <c r="I204" s="56"/>
      <c r="J204" s="56"/>
      <c r="K204" s="56"/>
    </row>
    <row r="205" spans="2:11">
      <c r="B205" s="53"/>
      <c r="C205" s="54"/>
      <c r="D205" s="55"/>
      <c r="E205" s="53"/>
      <c r="F205" s="53"/>
      <c r="G205" s="56"/>
      <c r="H205" s="56"/>
      <c r="I205" s="56"/>
      <c r="J205" s="56"/>
      <c r="K205" s="56"/>
    </row>
    <row r="206" spans="2:11">
      <c r="B206" s="53"/>
      <c r="C206" s="54"/>
      <c r="D206" s="55"/>
      <c r="E206" s="53"/>
      <c r="F206" s="53"/>
      <c r="G206" s="56"/>
      <c r="H206" s="56"/>
      <c r="I206" s="56"/>
      <c r="J206" s="56"/>
      <c r="K206" s="56"/>
    </row>
    <row r="207" spans="2:11">
      <c r="B207" s="53"/>
      <c r="C207" s="54"/>
      <c r="D207" s="55"/>
      <c r="E207" s="53"/>
      <c r="F207" s="53"/>
      <c r="G207" s="56"/>
      <c r="H207" s="56"/>
      <c r="I207" s="56"/>
      <c r="J207" s="56"/>
      <c r="K207" s="56"/>
    </row>
    <row r="208" spans="2:11">
      <c r="B208" s="53"/>
      <c r="C208" s="54"/>
      <c r="D208" s="55"/>
      <c r="E208" s="53"/>
      <c r="F208" s="53"/>
      <c r="G208" s="56"/>
      <c r="H208" s="56"/>
      <c r="I208" s="56"/>
      <c r="J208" s="56"/>
      <c r="K208" s="56"/>
    </row>
    <row r="209" spans="2:11">
      <c r="B209" s="53"/>
      <c r="C209" s="54"/>
      <c r="D209" s="55"/>
      <c r="E209" s="53"/>
      <c r="F209" s="53"/>
      <c r="G209" s="56"/>
      <c r="H209" s="56"/>
      <c r="I209" s="56"/>
      <c r="J209" s="56"/>
      <c r="K209" s="56"/>
    </row>
    <row r="210" spans="2:11">
      <c r="B210" s="53"/>
      <c r="C210" s="54"/>
      <c r="D210" s="55"/>
      <c r="E210" s="53"/>
      <c r="F210" s="53"/>
      <c r="G210" s="56"/>
      <c r="H210" s="56"/>
      <c r="I210" s="56"/>
      <c r="J210" s="56"/>
      <c r="K210" s="56"/>
    </row>
    <row r="211" spans="2:11">
      <c r="B211" s="53"/>
      <c r="C211" s="54"/>
      <c r="D211" s="55"/>
      <c r="E211" s="53"/>
      <c r="F211" s="53"/>
      <c r="G211" s="56"/>
      <c r="H211" s="56"/>
      <c r="I211" s="56"/>
      <c r="J211" s="56"/>
      <c r="K211" s="56"/>
    </row>
    <row r="212" spans="2:11">
      <c r="B212" s="53"/>
      <c r="C212" s="54"/>
      <c r="D212" s="55"/>
      <c r="E212" s="53"/>
      <c r="F212" s="53"/>
      <c r="G212" s="56"/>
      <c r="H212" s="56"/>
      <c r="I212" s="56"/>
      <c r="J212" s="56"/>
      <c r="K212" s="56"/>
    </row>
    <row r="213" spans="2:11">
      <c r="B213" s="53"/>
      <c r="C213" s="54"/>
      <c r="D213" s="55"/>
      <c r="E213" s="53"/>
      <c r="F213" s="53"/>
      <c r="G213" s="56"/>
      <c r="H213" s="56"/>
      <c r="I213" s="56"/>
      <c r="J213" s="56"/>
      <c r="K213" s="56"/>
    </row>
    <row r="214" spans="2:11">
      <c r="B214" s="53"/>
      <c r="C214" s="54"/>
      <c r="D214" s="55"/>
      <c r="E214" s="53"/>
      <c r="F214" s="53"/>
      <c r="G214" s="56"/>
      <c r="H214" s="56"/>
      <c r="I214" s="56"/>
      <c r="J214" s="56"/>
      <c r="K214" s="56"/>
    </row>
    <row r="215" spans="2:11">
      <c r="B215" s="53"/>
      <c r="C215" s="54"/>
      <c r="D215" s="55"/>
      <c r="E215" s="53"/>
      <c r="F215" s="53"/>
      <c r="G215" s="56"/>
      <c r="H215" s="56"/>
      <c r="I215" s="56"/>
      <c r="J215" s="56"/>
      <c r="K215" s="56"/>
    </row>
    <row r="216" spans="2:11">
      <c r="B216" s="53"/>
      <c r="C216" s="54"/>
      <c r="D216" s="55"/>
      <c r="E216" s="53"/>
      <c r="F216" s="53"/>
      <c r="G216" s="56"/>
      <c r="H216" s="56"/>
      <c r="I216" s="56"/>
      <c r="J216" s="56"/>
      <c r="K216" s="56"/>
    </row>
    <row r="217" spans="2:11">
      <c r="B217" s="53"/>
      <c r="C217" s="54"/>
      <c r="D217" s="55"/>
      <c r="E217" s="53"/>
      <c r="F217" s="53"/>
      <c r="G217" s="56"/>
      <c r="H217" s="56"/>
      <c r="I217" s="56"/>
      <c r="J217" s="56"/>
      <c r="K217" s="56"/>
    </row>
    <row r="218" spans="2:11">
      <c r="B218" s="53"/>
      <c r="C218" s="54"/>
      <c r="D218" s="55"/>
      <c r="E218" s="53"/>
      <c r="F218" s="53"/>
      <c r="G218" s="56"/>
      <c r="H218" s="56"/>
      <c r="I218" s="56"/>
      <c r="J218" s="56"/>
      <c r="K218" s="56"/>
    </row>
    <row r="219" spans="2:11">
      <c r="B219" s="53"/>
      <c r="C219" s="54"/>
      <c r="D219" s="55"/>
      <c r="E219" s="53"/>
      <c r="F219" s="53"/>
      <c r="G219" s="56"/>
      <c r="H219" s="56"/>
      <c r="I219" s="56"/>
      <c r="J219" s="56"/>
      <c r="K219" s="56"/>
    </row>
    <row r="220" spans="2:11">
      <c r="B220" s="53"/>
      <c r="C220" s="54"/>
      <c r="D220" s="55"/>
      <c r="E220" s="53"/>
      <c r="F220" s="53"/>
      <c r="G220" s="56"/>
      <c r="H220" s="56"/>
      <c r="I220" s="56"/>
      <c r="J220" s="56"/>
      <c r="K220" s="56"/>
    </row>
    <row r="221" spans="2:11">
      <c r="B221" s="53"/>
      <c r="C221" s="54"/>
      <c r="D221" s="55"/>
      <c r="E221" s="53"/>
      <c r="F221" s="53"/>
      <c r="G221" s="56"/>
      <c r="H221" s="56"/>
      <c r="I221" s="56"/>
      <c r="J221" s="56"/>
      <c r="K221" s="56"/>
    </row>
    <row r="222" spans="2:11">
      <c r="B222" s="53"/>
      <c r="C222" s="54"/>
      <c r="D222" s="55"/>
      <c r="E222" s="53"/>
      <c r="F222" s="53"/>
      <c r="G222" s="56"/>
      <c r="H222" s="56"/>
      <c r="I222" s="56"/>
      <c r="J222" s="56"/>
      <c r="K222" s="56"/>
    </row>
    <row r="223" spans="2:11">
      <c r="B223" s="53"/>
      <c r="C223" s="54"/>
      <c r="D223" s="55"/>
      <c r="E223" s="53"/>
      <c r="F223" s="53"/>
      <c r="G223" s="56"/>
      <c r="H223" s="56"/>
      <c r="I223" s="56"/>
      <c r="J223" s="56"/>
      <c r="K223" s="56"/>
    </row>
    <row r="224" spans="2:11">
      <c r="B224" s="53"/>
      <c r="C224" s="54"/>
      <c r="D224" s="55"/>
      <c r="E224" s="53"/>
      <c r="F224" s="53"/>
      <c r="G224" s="56"/>
      <c r="H224" s="56"/>
      <c r="I224" s="56"/>
      <c r="J224" s="56"/>
      <c r="K224" s="56"/>
    </row>
    <row r="225" spans="2:11">
      <c r="B225" s="53"/>
      <c r="C225" s="54"/>
      <c r="D225" s="55"/>
      <c r="E225" s="53"/>
      <c r="F225" s="53"/>
      <c r="G225" s="56"/>
      <c r="H225" s="56"/>
      <c r="I225" s="56"/>
      <c r="J225" s="56"/>
      <c r="K225" s="56"/>
    </row>
    <row r="226" spans="2:11">
      <c r="B226" s="53"/>
      <c r="C226" s="54"/>
      <c r="D226" s="55"/>
      <c r="E226" s="53"/>
      <c r="F226" s="53"/>
      <c r="G226" s="56"/>
      <c r="H226" s="56"/>
      <c r="I226" s="56"/>
      <c r="J226" s="56"/>
      <c r="K226" s="56"/>
    </row>
    <row r="227" spans="2:11">
      <c r="B227" s="53"/>
      <c r="C227" s="54"/>
      <c r="D227" s="55"/>
      <c r="E227" s="53"/>
      <c r="F227" s="53"/>
      <c r="G227" s="56"/>
      <c r="H227" s="56"/>
      <c r="I227" s="56"/>
      <c r="J227" s="56"/>
      <c r="K227" s="56"/>
    </row>
    <row r="228" spans="2:11">
      <c r="B228" s="53"/>
      <c r="C228" s="54"/>
      <c r="D228" s="55"/>
      <c r="E228" s="53"/>
      <c r="F228" s="53"/>
      <c r="G228" s="56"/>
      <c r="H228" s="56"/>
      <c r="I228" s="56"/>
      <c r="J228" s="56"/>
      <c r="K228" s="56"/>
    </row>
    <row r="229" spans="2:11">
      <c r="B229" s="53"/>
      <c r="C229" s="54"/>
      <c r="D229" s="55"/>
      <c r="E229" s="53"/>
      <c r="F229" s="53"/>
      <c r="G229" s="56"/>
      <c r="H229" s="56"/>
      <c r="I229" s="56"/>
      <c r="J229" s="56"/>
      <c r="K229" s="56"/>
    </row>
    <row r="230" spans="2:11">
      <c r="B230" s="53"/>
      <c r="C230" s="54"/>
      <c r="D230" s="55"/>
      <c r="E230" s="53"/>
      <c r="F230" s="53"/>
      <c r="G230" s="56"/>
      <c r="H230" s="56"/>
      <c r="I230" s="56"/>
      <c r="J230" s="56"/>
      <c r="K230" s="56"/>
    </row>
    <row r="231" spans="2:11">
      <c r="B231" s="53"/>
      <c r="C231" s="54"/>
      <c r="D231" s="55"/>
      <c r="E231" s="53"/>
      <c r="F231" s="53"/>
      <c r="G231" s="56"/>
      <c r="H231" s="56"/>
      <c r="I231" s="56"/>
      <c r="J231" s="56"/>
      <c r="K231" s="56"/>
    </row>
    <row r="232" spans="2:11">
      <c r="B232" s="53"/>
      <c r="C232" s="54"/>
      <c r="D232" s="55"/>
      <c r="E232" s="53"/>
      <c r="F232" s="53"/>
      <c r="G232" s="56"/>
      <c r="H232" s="56"/>
      <c r="I232" s="56"/>
      <c r="J232" s="56"/>
      <c r="K232" s="56"/>
    </row>
    <row r="233" spans="2:11">
      <c r="B233" s="53"/>
      <c r="C233" s="54"/>
      <c r="D233" s="55"/>
      <c r="E233" s="53"/>
      <c r="F233" s="53"/>
      <c r="G233" s="56"/>
      <c r="H233" s="56"/>
      <c r="I233" s="56"/>
      <c r="J233" s="56"/>
      <c r="K233" s="56"/>
    </row>
    <row r="234" spans="2:11">
      <c r="B234" s="53"/>
      <c r="C234" s="54"/>
      <c r="D234" s="55"/>
      <c r="E234" s="53"/>
      <c r="F234" s="53"/>
      <c r="G234" s="56"/>
      <c r="H234" s="56"/>
      <c r="I234" s="56"/>
      <c r="J234" s="56"/>
      <c r="K234" s="56"/>
    </row>
    <row r="235" spans="2:11">
      <c r="B235" s="53"/>
      <c r="C235" s="54"/>
      <c r="D235" s="55"/>
      <c r="E235" s="53"/>
      <c r="F235" s="53"/>
      <c r="G235" s="56"/>
      <c r="H235" s="56"/>
      <c r="I235" s="56"/>
      <c r="J235" s="56"/>
      <c r="K235" s="56"/>
    </row>
    <row r="236" spans="2:11">
      <c r="B236" s="53"/>
      <c r="C236" s="54"/>
      <c r="D236" s="55"/>
      <c r="E236" s="53"/>
      <c r="F236" s="53"/>
      <c r="G236" s="56"/>
      <c r="H236" s="56"/>
      <c r="I236" s="56"/>
      <c r="J236" s="56"/>
      <c r="K236" s="56"/>
    </row>
    <row r="237" spans="2:11">
      <c r="B237" s="53"/>
      <c r="C237" s="54"/>
      <c r="D237" s="55"/>
      <c r="E237" s="53"/>
      <c r="F237" s="53"/>
      <c r="G237" s="56"/>
      <c r="H237" s="56"/>
      <c r="I237" s="56"/>
      <c r="J237" s="56"/>
      <c r="K237" s="56"/>
    </row>
    <row r="238" spans="2:11">
      <c r="B238" s="53"/>
      <c r="C238" s="54"/>
      <c r="D238" s="55"/>
      <c r="E238" s="53"/>
      <c r="F238" s="53"/>
      <c r="G238" s="56"/>
      <c r="H238" s="56"/>
      <c r="I238" s="56"/>
      <c r="J238" s="56"/>
      <c r="K238" s="56"/>
    </row>
    <row r="239" spans="2:11">
      <c r="B239" s="53"/>
      <c r="C239" s="54"/>
      <c r="D239" s="55"/>
      <c r="E239" s="53"/>
      <c r="F239" s="53"/>
      <c r="G239" s="56"/>
      <c r="H239" s="56"/>
      <c r="I239" s="56"/>
      <c r="J239" s="56"/>
      <c r="K239" s="56"/>
    </row>
    <row r="240" spans="2:11">
      <c r="B240" s="53"/>
      <c r="C240" s="54"/>
      <c r="D240" s="55"/>
      <c r="E240" s="53"/>
      <c r="F240" s="53"/>
      <c r="G240" s="56"/>
      <c r="H240" s="56"/>
      <c r="I240" s="56"/>
      <c r="J240" s="56"/>
      <c r="K240" s="56"/>
    </row>
    <row r="241" spans="2:11">
      <c r="B241" s="53"/>
      <c r="C241" s="54"/>
      <c r="D241" s="55"/>
      <c r="E241" s="53"/>
      <c r="F241" s="53"/>
      <c r="G241" s="56"/>
      <c r="H241" s="56"/>
      <c r="I241" s="56"/>
      <c r="J241" s="56"/>
      <c r="K241" s="56"/>
    </row>
    <row r="242" spans="2:11">
      <c r="B242" s="53"/>
      <c r="C242" s="54"/>
      <c r="D242" s="55"/>
      <c r="E242" s="53"/>
      <c r="F242" s="53"/>
      <c r="G242" s="56"/>
      <c r="H242" s="56"/>
      <c r="I242" s="56"/>
      <c r="J242" s="56"/>
      <c r="K242" s="56"/>
    </row>
    <row r="243" spans="2:11">
      <c r="B243" s="53"/>
      <c r="C243" s="54"/>
      <c r="D243" s="55"/>
      <c r="E243" s="53"/>
      <c r="F243" s="53"/>
      <c r="G243" s="56"/>
      <c r="H243" s="56"/>
      <c r="I243" s="56"/>
      <c r="J243" s="56"/>
      <c r="K243" s="56"/>
    </row>
    <row r="244" spans="2:11">
      <c r="B244" s="53"/>
      <c r="C244" s="54"/>
      <c r="D244" s="55"/>
      <c r="E244" s="53"/>
      <c r="F244" s="53"/>
      <c r="G244" s="56"/>
      <c r="H244" s="56"/>
      <c r="I244" s="56"/>
      <c r="J244" s="56"/>
      <c r="K244" s="56"/>
    </row>
    <row r="245" spans="2:11">
      <c r="B245" s="53"/>
      <c r="C245" s="54"/>
      <c r="D245" s="55"/>
      <c r="E245" s="53"/>
      <c r="F245" s="53"/>
      <c r="G245" s="56"/>
      <c r="H245" s="56"/>
      <c r="I245" s="56"/>
      <c r="J245" s="56"/>
      <c r="K245" s="56"/>
    </row>
    <row r="246" spans="2:11">
      <c r="B246" s="53"/>
      <c r="C246" s="54"/>
      <c r="D246" s="55"/>
      <c r="E246" s="53"/>
      <c r="F246" s="53"/>
      <c r="G246" s="56"/>
      <c r="H246" s="56"/>
      <c r="I246" s="56"/>
      <c r="J246" s="56"/>
      <c r="K246" s="56"/>
    </row>
    <row r="247" spans="2:11">
      <c r="B247" s="53"/>
      <c r="C247" s="54"/>
      <c r="D247" s="55"/>
      <c r="E247" s="53"/>
      <c r="F247" s="53"/>
      <c r="G247" s="56"/>
      <c r="H247" s="56"/>
      <c r="I247" s="56"/>
      <c r="J247" s="56"/>
      <c r="K247" s="56"/>
    </row>
    <row r="248" spans="2:11">
      <c r="B248" s="53"/>
      <c r="C248" s="54"/>
      <c r="D248" s="55"/>
      <c r="E248" s="53"/>
      <c r="F248" s="53"/>
      <c r="G248" s="56"/>
      <c r="H248" s="56"/>
      <c r="I248" s="56"/>
      <c r="J248" s="56"/>
      <c r="K248" s="56"/>
    </row>
    <row r="249" spans="2:11">
      <c r="B249" s="53"/>
      <c r="C249" s="54"/>
      <c r="D249" s="55"/>
      <c r="E249" s="53"/>
      <c r="F249" s="53"/>
      <c r="G249" s="56"/>
      <c r="H249" s="56"/>
      <c r="I249" s="56"/>
      <c r="J249" s="56"/>
      <c r="K249" s="56"/>
    </row>
    <row r="250" spans="2:11">
      <c r="B250" s="53"/>
      <c r="C250" s="54"/>
      <c r="D250" s="55"/>
      <c r="E250" s="53"/>
      <c r="F250" s="53"/>
      <c r="G250" s="56"/>
      <c r="H250" s="56"/>
      <c r="I250" s="56"/>
      <c r="J250" s="56"/>
      <c r="K250" s="56"/>
    </row>
    <row r="251" spans="2:11">
      <c r="B251" s="53"/>
      <c r="C251" s="54"/>
      <c r="D251" s="55"/>
      <c r="E251" s="53"/>
      <c r="F251" s="53"/>
      <c r="G251" s="56"/>
      <c r="H251" s="56"/>
      <c r="I251" s="56"/>
      <c r="J251" s="56"/>
      <c r="K251" s="56"/>
    </row>
    <row r="252" spans="2:11">
      <c r="B252" s="53"/>
      <c r="C252" s="54"/>
      <c r="D252" s="55"/>
      <c r="E252" s="53"/>
      <c r="F252" s="53"/>
      <c r="G252" s="56"/>
      <c r="H252" s="56"/>
      <c r="I252" s="56"/>
      <c r="J252" s="56"/>
      <c r="K252" s="56"/>
    </row>
    <row r="253" spans="2:11">
      <c r="B253" s="53"/>
      <c r="C253" s="54"/>
      <c r="D253" s="55"/>
      <c r="E253" s="53"/>
      <c r="F253" s="53"/>
      <c r="G253" s="56"/>
      <c r="H253" s="56"/>
      <c r="I253" s="56"/>
      <c r="J253" s="56"/>
      <c r="K253" s="56"/>
    </row>
    <row r="254" spans="2:11">
      <c r="B254" s="53"/>
      <c r="C254" s="54"/>
      <c r="D254" s="55"/>
      <c r="E254" s="53"/>
      <c r="F254" s="53"/>
      <c r="G254" s="56"/>
      <c r="H254" s="56"/>
      <c r="I254" s="56"/>
      <c r="J254" s="56"/>
      <c r="K254" s="56"/>
    </row>
    <row r="255" spans="2:11">
      <c r="B255" s="53"/>
      <c r="C255" s="54"/>
      <c r="D255" s="55"/>
      <c r="E255" s="53"/>
      <c r="F255" s="53"/>
      <c r="G255" s="56"/>
      <c r="H255" s="56"/>
      <c r="I255" s="56"/>
      <c r="J255" s="56"/>
      <c r="K255" s="56"/>
    </row>
    <row r="256" spans="2:11">
      <c r="B256" s="53"/>
      <c r="C256" s="54"/>
      <c r="D256" s="55"/>
      <c r="E256" s="53"/>
      <c r="F256" s="53"/>
      <c r="G256" s="56"/>
      <c r="H256" s="56"/>
      <c r="I256" s="56"/>
      <c r="J256" s="56"/>
      <c r="K256" s="56"/>
    </row>
    <row r="257" spans="2:11">
      <c r="B257" s="53"/>
      <c r="C257" s="54"/>
      <c r="D257" s="55"/>
      <c r="E257" s="53"/>
      <c r="F257" s="53"/>
      <c r="G257" s="56"/>
      <c r="H257" s="56"/>
      <c r="I257" s="56"/>
      <c r="J257" s="56"/>
      <c r="K257" s="56"/>
    </row>
    <row r="258" spans="2:11">
      <c r="B258" s="53"/>
      <c r="C258" s="54"/>
      <c r="D258" s="55"/>
      <c r="E258" s="53"/>
      <c r="F258" s="53"/>
      <c r="G258" s="56"/>
      <c r="H258" s="56"/>
      <c r="I258" s="56"/>
      <c r="J258" s="56"/>
      <c r="K258" s="56"/>
    </row>
    <row r="259" spans="2:11">
      <c r="B259" s="53"/>
      <c r="C259" s="54"/>
      <c r="D259" s="55"/>
      <c r="E259" s="53"/>
      <c r="F259" s="53"/>
      <c r="G259" s="56"/>
      <c r="H259" s="56"/>
      <c r="I259" s="56"/>
      <c r="J259" s="56"/>
      <c r="K259" s="56"/>
    </row>
    <row r="260" spans="2:11">
      <c r="B260" s="53"/>
      <c r="C260" s="54"/>
      <c r="D260" s="55"/>
      <c r="E260" s="53"/>
      <c r="F260" s="53"/>
      <c r="G260" s="56"/>
      <c r="H260" s="56"/>
      <c r="I260" s="56"/>
      <c r="J260" s="56"/>
      <c r="K260" s="56"/>
    </row>
    <row r="261" spans="2:11">
      <c r="B261" s="53"/>
      <c r="C261" s="54"/>
      <c r="D261" s="55"/>
      <c r="E261" s="53"/>
      <c r="F261" s="53"/>
      <c r="G261" s="56"/>
      <c r="H261" s="56"/>
      <c r="I261" s="56"/>
      <c r="J261" s="56"/>
      <c r="K261" s="56"/>
    </row>
    <row r="262" spans="2:11">
      <c r="B262" s="53"/>
      <c r="C262" s="54"/>
      <c r="D262" s="55"/>
      <c r="E262" s="53"/>
      <c r="F262" s="53"/>
      <c r="G262" s="56"/>
      <c r="H262" s="56"/>
      <c r="I262" s="56"/>
      <c r="J262" s="56"/>
      <c r="K262" s="56"/>
    </row>
    <row r="263" spans="2:11">
      <c r="B263" s="53"/>
      <c r="C263" s="54"/>
      <c r="D263" s="55"/>
      <c r="E263" s="53"/>
      <c r="F263" s="53"/>
      <c r="G263" s="56"/>
      <c r="H263" s="56"/>
      <c r="I263" s="56"/>
      <c r="J263" s="56"/>
      <c r="K263" s="56"/>
    </row>
    <row r="264" spans="2:11">
      <c r="B264" s="53"/>
      <c r="C264" s="54"/>
      <c r="D264" s="55"/>
      <c r="E264" s="53"/>
      <c r="F264" s="53"/>
      <c r="G264" s="56"/>
      <c r="H264" s="56"/>
      <c r="I264" s="56"/>
      <c r="J264" s="56"/>
      <c r="K264" s="56"/>
    </row>
    <row r="265" spans="2:11">
      <c r="B265" s="53"/>
      <c r="C265" s="54"/>
      <c r="D265" s="55"/>
      <c r="E265" s="53"/>
      <c r="F265" s="53"/>
      <c r="G265" s="56"/>
      <c r="H265" s="56"/>
      <c r="I265" s="56"/>
      <c r="J265" s="56"/>
      <c r="K265" s="56"/>
    </row>
    <row r="266" spans="2:11">
      <c r="B266" s="53"/>
      <c r="C266" s="54"/>
      <c r="D266" s="55"/>
      <c r="E266" s="53"/>
      <c r="F266" s="53"/>
      <c r="G266" s="56"/>
      <c r="H266" s="56"/>
      <c r="I266" s="56"/>
      <c r="J266" s="56"/>
      <c r="K266" s="56"/>
    </row>
    <row r="267" spans="2:11">
      <c r="B267" s="53"/>
      <c r="C267" s="54"/>
      <c r="D267" s="55"/>
      <c r="E267" s="53"/>
      <c r="F267" s="53"/>
      <c r="G267" s="56"/>
      <c r="H267" s="56"/>
      <c r="I267" s="56"/>
      <c r="J267" s="56"/>
      <c r="K267" s="56"/>
    </row>
    <row r="268" spans="2:11">
      <c r="B268" s="53"/>
      <c r="C268" s="54"/>
      <c r="D268" s="55"/>
      <c r="E268" s="53"/>
      <c r="F268" s="53"/>
      <c r="G268" s="56"/>
      <c r="H268" s="56"/>
      <c r="I268" s="56"/>
      <c r="J268" s="56"/>
      <c r="K268" s="56"/>
    </row>
    <row r="269" spans="2:11">
      <c r="B269" s="53"/>
      <c r="C269" s="54"/>
      <c r="D269" s="55"/>
      <c r="E269" s="53"/>
      <c r="F269" s="53"/>
      <c r="G269" s="56"/>
      <c r="H269" s="56"/>
      <c r="I269" s="56"/>
      <c r="J269" s="56"/>
      <c r="K269" s="56"/>
    </row>
    <row r="270" spans="2:11">
      <c r="B270" s="53"/>
      <c r="C270" s="54"/>
      <c r="D270" s="55"/>
      <c r="E270" s="53"/>
      <c r="F270" s="53"/>
      <c r="G270" s="56"/>
      <c r="H270" s="56"/>
      <c r="I270" s="56"/>
      <c r="J270" s="56"/>
      <c r="K270" s="56"/>
    </row>
    <row r="271" spans="2:11">
      <c r="B271" s="53"/>
      <c r="C271" s="54"/>
      <c r="D271" s="55"/>
      <c r="E271" s="53"/>
      <c r="F271" s="53"/>
      <c r="G271" s="56"/>
      <c r="H271" s="56"/>
      <c r="I271" s="56"/>
      <c r="J271" s="56"/>
      <c r="K271" s="56"/>
    </row>
    <row r="272" spans="2:11">
      <c r="B272" s="53"/>
      <c r="C272" s="54"/>
      <c r="D272" s="55"/>
      <c r="E272" s="53"/>
      <c r="F272" s="53"/>
      <c r="G272" s="56"/>
      <c r="H272" s="56"/>
      <c r="I272" s="56"/>
      <c r="J272" s="56"/>
      <c r="K272" s="56"/>
    </row>
    <row r="273" spans="2:11">
      <c r="B273" s="53"/>
      <c r="C273" s="54"/>
      <c r="D273" s="55"/>
      <c r="E273" s="53"/>
      <c r="F273" s="53"/>
      <c r="G273" s="56"/>
      <c r="H273" s="56"/>
      <c r="I273" s="56"/>
      <c r="J273" s="56"/>
      <c r="K273" s="56"/>
    </row>
    <row r="274" spans="2:11">
      <c r="B274" s="53"/>
      <c r="C274" s="54"/>
      <c r="D274" s="55"/>
      <c r="E274" s="53"/>
      <c r="F274" s="53"/>
      <c r="G274" s="56"/>
      <c r="H274" s="56"/>
      <c r="I274" s="56"/>
      <c r="J274" s="56"/>
      <c r="K274" s="56"/>
    </row>
    <row r="275" spans="2:11">
      <c r="B275" s="53"/>
      <c r="C275" s="54"/>
      <c r="D275" s="55"/>
      <c r="E275" s="53"/>
      <c r="F275" s="53"/>
      <c r="G275" s="56"/>
      <c r="H275" s="56"/>
      <c r="I275" s="56"/>
      <c r="J275" s="56"/>
      <c r="K275" s="56"/>
    </row>
    <row r="276" spans="2:11">
      <c r="B276" s="53"/>
      <c r="C276" s="54"/>
      <c r="D276" s="55"/>
      <c r="E276" s="53"/>
      <c r="F276" s="53"/>
      <c r="G276" s="56"/>
      <c r="H276" s="56"/>
      <c r="I276" s="56"/>
      <c r="J276" s="56"/>
      <c r="K276" s="56"/>
    </row>
    <row r="277" spans="2:11">
      <c r="B277" s="53"/>
      <c r="C277" s="54"/>
      <c r="D277" s="55"/>
      <c r="E277" s="53"/>
      <c r="F277" s="53"/>
      <c r="G277" s="56"/>
      <c r="H277" s="56"/>
      <c r="I277" s="56"/>
      <c r="J277" s="56"/>
      <c r="K277" s="56"/>
    </row>
  </sheetData>
  <mergeCells count="28">
    <mergeCell ref="A3:K3"/>
    <mergeCell ref="A109:A120"/>
    <mergeCell ref="B16:K16"/>
    <mergeCell ref="B19:K19"/>
    <mergeCell ref="B30:K30"/>
    <mergeCell ref="B41:K41"/>
    <mergeCell ref="B49:K49"/>
    <mergeCell ref="B52:K52"/>
    <mergeCell ref="B56:K56"/>
    <mergeCell ref="B58:K58"/>
    <mergeCell ref="B62:K62"/>
    <mergeCell ref="A6:K6"/>
    <mergeCell ref="B7:K7"/>
    <mergeCell ref="A51:K51"/>
    <mergeCell ref="A61:K61"/>
    <mergeCell ref="A7:A50"/>
    <mergeCell ref="A52:A60"/>
    <mergeCell ref="A62:A107"/>
    <mergeCell ref="B68:K68"/>
    <mergeCell ref="B86:K86"/>
    <mergeCell ref="B101:K101"/>
    <mergeCell ref="G4:J4"/>
    <mergeCell ref="K4:K5"/>
    <mergeCell ref="A4:A5"/>
    <mergeCell ref="B4:C4"/>
    <mergeCell ref="D4:D5"/>
    <mergeCell ref="E4:E5"/>
    <mergeCell ref="F4:F5"/>
  </mergeCells>
  <pageMargins left="0.7" right="0.7" top="0.75" bottom="0.75" header="0.3" footer="0.3"/>
  <pageSetup scale="37" orientation="portrait" r:id="rId1"/>
  <legacyDrawing r:id="rId2"/>
</worksheet>
</file>

<file path=xl/worksheets/sheet6.xml><?xml version="1.0" encoding="utf-8"?>
<worksheet xmlns="http://schemas.openxmlformats.org/spreadsheetml/2006/main" xmlns:r="http://schemas.openxmlformats.org/officeDocument/2006/relationships">
  <dimension ref="A3:K277"/>
  <sheetViews>
    <sheetView view="pageBreakPreview" zoomScale="74" zoomScaleNormal="72" zoomScaleSheetLayoutView="74" workbookViewId="0">
      <pane ySplit="5" topLeftCell="A6" activePane="bottomLeft" state="frozen"/>
      <selection activeCell="A5" sqref="A5:XFD6"/>
      <selection pane="bottomLeft" activeCell="A5" sqref="A5:XFD6"/>
    </sheetView>
  </sheetViews>
  <sheetFormatPr defaultRowHeight="15"/>
  <cols>
    <col min="1" max="1" width="27.5703125" style="2" customWidth="1"/>
    <col min="2" max="2" width="10.85546875" style="2" customWidth="1"/>
    <col min="3" max="3" width="40.85546875" style="2" customWidth="1"/>
    <col min="4" max="4" width="53.42578125" style="2" customWidth="1"/>
    <col min="5" max="5" width="17.28515625" style="2" customWidth="1"/>
    <col min="6" max="6" width="9.140625" style="2"/>
    <col min="7" max="7" width="14.7109375" style="2" customWidth="1"/>
    <col min="8" max="8" width="14" style="2" customWidth="1"/>
    <col min="9" max="9" width="14.28515625" style="2" customWidth="1"/>
    <col min="10" max="10" width="13.28515625" style="2" customWidth="1"/>
    <col min="11" max="11" width="15.28515625" style="2" customWidth="1"/>
  </cols>
  <sheetData>
    <row r="3" spans="1:11">
      <c r="A3" s="153" t="s">
        <v>513</v>
      </c>
      <c r="B3" s="153"/>
      <c r="C3" s="153"/>
      <c r="D3" s="153"/>
      <c r="E3" s="153"/>
      <c r="F3" s="153"/>
      <c r="G3" s="153"/>
      <c r="H3" s="153"/>
      <c r="I3" s="153"/>
      <c r="J3" s="153"/>
      <c r="K3" s="154"/>
    </row>
    <row r="4" spans="1:11" ht="60" customHeight="1">
      <c r="A4" s="196" t="s">
        <v>508</v>
      </c>
      <c r="B4" s="155" t="s">
        <v>497</v>
      </c>
      <c r="C4" s="163"/>
      <c r="D4" s="155" t="s">
        <v>496</v>
      </c>
      <c r="E4" s="155" t="s">
        <v>495</v>
      </c>
      <c r="F4" s="155" t="s">
        <v>2</v>
      </c>
      <c r="G4" s="163" t="s">
        <v>1</v>
      </c>
      <c r="H4" s="163"/>
      <c r="I4" s="163"/>
      <c r="J4" s="163"/>
      <c r="K4" s="155" t="s">
        <v>3</v>
      </c>
    </row>
    <row r="5" spans="1:11" s="4" customFormat="1" ht="48.75" customHeight="1">
      <c r="A5" s="196"/>
      <c r="B5" s="63" t="s">
        <v>284</v>
      </c>
      <c r="C5" s="63" t="s">
        <v>285</v>
      </c>
      <c r="D5" s="155"/>
      <c r="E5" s="155"/>
      <c r="F5" s="155"/>
      <c r="G5" s="83" t="s">
        <v>666</v>
      </c>
      <c r="H5" s="83" t="s">
        <v>667</v>
      </c>
      <c r="I5" s="83" t="s">
        <v>668</v>
      </c>
      <c r="J5" s="83" t="s">
        <v>669</v>
      </c>
      <c r="K5" s="155"/>
    </row>
    <row r="6" spans="1:11" s="4" customFormat="1">
      <c r="A6" s="225" t="s">
        <v>286</v>
      </c>
      <c r="B6" s="225"/>
      <c r="C6" s="225"/>
      <c r="D6" s="225"/>
      <c r="E6" s="225"/>
      <c r="F6" s="225"/>
      <c r="G6" s="225"/>
      <c r="H6" s="225"/>
      <c r="I6" s="225"/>
      <c r="J6" s="225"/>
      <c r="K6" s="225"/>
    </row>
    <row r="7" spans="1:11" s="4" customFormat="1">
      <c r="A7" s="233" t="s">
        <v>511</v>
      </c>
      <c r="B7" s="134" t="s">
        <v>636</v>
      </c>
      <c r="C7" s="135"/>
      <c r="D7" s="135"/>
      <c r="E7" s="135"/>
      <c r="F7" s="135"/>
      <c r="G7" s="135"/>
      <c r="H7" s="135"/>
      <c r="I7" s="135"/>
      <c r="J7" s="135"/>
      <c r="K7" s="136"/>
    </row>
    <row r="8" spans="1:11" s="4" customFormat="1" ht="75">
      <c r="A8" s="234"/>
      <c r="B8" s="22" t="s">
        <v>4</v>
      </c>
      <c r="C8" s="17" t="s">
        <v>5</v>
      </c>
      <c r="D8" s="17" t="s">
        <v>287</v>
      </c>
      <c r="E8" s="17" t="s">
        <v>541</v>
      </c>
      <c r="F8" s="22" t="s">
        <v>7</v>
      </c>
      <c r="G8" s="118">
        <v>0</v>
      </c>
      <c r="H8" s="118">
        <v>0</v>
      </c>
      <c r="I8" s="118">
        <v>0</v>
      </c>
      <c r="J8" s="118">
        <v>9604</v>
      </c>
      <c r="K8" s="118">
        <f>SUM(G8:J8)</f>
        <v>9604</v>
      </c>
    </row>
    <row r="9" spans="1:11" s="4" customFormat="1" ht="45">
      <c r="A9" s="234"/>
      <c r="B9" s="22" t="s">
        <v>12</v>
      </c>
      <c r="C9" s="17" t="s">
        <v>13</v>
      </c>
      <c r="D9" s="19" t="s">
        <v>14</v>
      </c>
      <c r="E9" s="19" t="s">
        <v>543</v>
      </c>
      <c r="F9" s="22" t="s">
        <v>7</v>
      </c>
      <c r="G9" s="118">
        <v>2448</v>
      </c>
      <c r="H9" s="118">
        <v>2448</v>
      </c>
      <c r="I9" s="118">
        <v>2448</v>
      </c>
      <c r="J9" s="118">
        <v>2448</v>
      </c>
      <c r="K9" s="118">
        <f>SUM(G9:J9)</f>
        <v>9792</v>
      </c>
    </row>
    <row r="10" spans="1:11" ht="105">
      <c r="A10" s="234"/>
      <c r="B10" s="22" t="s">
        <v>288</v>
      </c>
      <c r="C10" s="17" t="s">
        <v>15</v>
      </c>
      <c r="D10" s="19" t="s">
        <v>516</v>
      </c>
      <c r="E10" s="19" t="s">
        <v>543</v>
      </c>
      <c r="F10" s="22" t="s">
        <v>7</v>
      </c>
      <c r="G10" s="118">
        <v>1110</v>
      </c>
      <c r="H10" s="118">
        <v>1110</v>
      </c>
      <c r="I10" s="118">
        <v>1110</v>
      </c>
      <c r="J10" s="118">
        <v>1110</v>
      </c>
      <c r="K10" s="118">
        <f t="shared" ref="K10:K50" si="0">SUM(G10:J10)</f>
        <v>4440</v>
      </c>
    </row>
    <row r="11" spans="1:11" ht="60">
      <c r="A11" s="234"/>
      <c r="B11" s="22" t="s">
        <v>25</v>
      </c>
      <c r="C11" s="17" t="s">
        <v>26</v>
      </c>
      <c r="D11" s="17" t="s">
        <v>27</v>
      </c>
      <c r="E11" s="19" t="s">
        <v>548</v>
      </c>
      <c r="F11" s="22" t="s">
        <v>7</v>
      </c>
      <c r="G11" s="118">
        <v>2446.5</v>
      </c>
      <c r="H11" s="118">
        <v>2446.5</v>
      </c>
      <c r="I11" s="118">
        <v>2446.5</v>
      </c>
      <c r="J11" s="118">
        <v>2446.5</v>
      </c>
      <c r="K11" s="118">
        <f t="shared" si="0"/>
        <v>9786</v>
      </c>
    </row>
    <row r="12" spans="1:11" ht="60">
      <c r="A12" s="234"/>
      <c r="B12" s="22" t="s">
        <v>28</v>
      </c>
      <c r="C12" s="17" t="s">
        <v>29</v>
      </c>
      <c r="D12" s="17" t="s">
        <v>517</v>
      </c>
      <c r="E12" s="19" t="s">
        <v>549</v>
      </c>
      <c r="F12" s="22" t="s">
        <v>10</v>
      </c>
      <c r="G12" s="118">
        <v>0</v>
      </c>
      <c r="H12" s="118">
        <v>0</v>
      </c>
      <c r="I12" s="118">
        <v>4269</v>
      </c>
      <c r="J12" s="118">
        <v>4269</v>
      </c>
      <c r="K12" s="118">
        <f t="shared" si="0"/>
        <v>8538</v>
      </c>
    </row>
    <row r="13" spans="1:11" ht="45">
      <c r="A13" s="234"/>
      <c r="B13" s="22" t="s">
        <v>30</v>
      </c>
      <c r="C13" s="17" t="s">
        <v>31</v>
      </c>
      <c r="D13" s="17" t="s">
        <v>32</v>
      </c>
      <c r="E13" s="19" t="s">
        <v>550</v>
      </c>
      <c r="F13" s="22" t="s">
        <v>10</v>
      </c>
      <c r="G13" s="118">
        <v>2100</v>
      </c>
      <c r="H13" s="118">
        <v>2100</v>
      </c>
      <c r="I13" s="118">
        <v>2100</v>
      </c>
      <c r="J13" s="118">
        <v>2100</v>
      </c>
      <c r="K13" s="118">
        <f t="shared" si="0"/>
        <v>8400</v>
      </c>
    </row>
    <row r="14" spans="1:11" ht="45">
      <c r="A14" s="234"/>
      <c r="B14" s="22" t="s">
        <v>297</v>
      </c>
      <c r="C14" s="17" t="s">
        <v>39</v>
      </c>
      <c r="D14" s="17" t="s">
        <v>40</v>
      </c>
      <c r="E14" s="19" t="s">
        <v>555</v>
      </c>
      <c r="F14" s="22" t="s">
        <v>10</v>
      </c>
      <c r="G14" s="118">
        <v>0</v>
      </c>
      <c r="H14" s="118">
        <v>5100</v>
      </c>
      <c r="I14" s="118">
        <v>0</v>
      </c>
      <c r="J14" s="118">
        <v>0</v>
      </c>
      <c r="K14" s="118">
        <f t="shared" si="0"/>
        <v>5100</v>
      </c>
    </row>
    <row r="15" spans="1:11" ht="45">
      <c r="A15" s="234"/>
      <c r="B15" s="22" t="s">
        <v>311</v>
      </c>
      <c r="C15" s="119" t="s">
        <v>312</v>
      </c>
      <c r="D15" s="119" t="s">
        <v>313</v>
      </c>
      <c r="E15" s="19" t="s">
        <v>614</v>
      </c>
      <c r="F15" s="22" t="s">
        <v>10</v>
      </c>
      <c r="G15" s="118">
        <v>0</v>
      </c>
      <c r="H15" s="118">
        <v>0</v>
      </c>
      <c r="I15" s="118">
        <v>0</v>
      </c>
      <c r="J15" s="118">
        <v>66879.53</v>
      </c>
      <c r="K15" s="118">
        <f t="shared" si="0"/>
        <v>66879.53</v>
      </c>
    </row>
    <row r="16" spans="1:11" ht="15" customHeight="1">
      <c r="A16" s="234"/>
      <c r="B16" s="137"/>
      <c r="C16" s="214" t="s">
        <v>49</v>
      </c>
      <c r="D16" s="214"/>
      <c r="E16" s="138"/>
      <c r="F16" s="138"/>
      <c r="G16" s="138"/>
      <c r="H16" s="138"/>
      <c r="I16" s="138"/>
      <c r="J16" s="138"/>
      <c r="K16" s="139"/>
    </row>
    <row r="17" spans="1:11" ht="45">
      <c r="A17" s="234"/>
      <c r="B17" s="22" t="s">
        <v>53</v>
      </c>
      <c r="C17" s="17" t="s">
        <v>54</v>
      </c>
      <c r="D17" s="17" t="s">
        <v>55</v>
      </c>
      <c r="E17" s="17" t="s">
        <v>559</v>
      </c>
      <c r="F17" s="22" t="s">
        <v>10</v>
      </c>
      <c r="G17" s="118">
        <v>0</v>
      </c>
      <c r="H17" s="118">
        <v>0</v>
      </c>
      <c r="I17" s="118">
        <v>15606</v>
      </c>
      <c r="J17" s="118">
        <v>0</v>
      </c>
      <c r="K17" s="118">
        <f t="shared" si="0"/>
        <v>15606</v>
      </c>
    </row>
    <row r="18" spans="1:11" ht="90">
      <c r="A18" s="234"/>
      <c r="B18" s="22" t="s">
        <v>56</v>
      </c>
      <c r="C18" s="17" t="s">
        <v>57</v>
      </c>
      <c r="D18" s="17" t="s">
        <v>58</v>
      </c>
      <c r="E18" s="17" t="s">
        <v>568</v>
      </c>
      <c r="F18" s="22" t="s">
        <v>7</v>
      </c>
      <c r="G18" s="118">
        <v>510</v>
      </c>
      <c r="H18" s="118">
        <v>510</v>
      </c>
      <c r="I18" s="118">
        <v>510</v>
      </c>
      <c r="J18" s="118">
        <v>510</v>
      </c>
      <c r="K18" s="118">
        <f t="shared" si="0"/>
        <v>2040</v>
      </c>
    </row>
    <row r="19" spans="1:11" ht="15" customHeight="1">
      <c r="A19" s="234"/>
      <c r="B19" s="137"/>
      <c r="C19" s="214" t="s">
        <v>59</v>
      </c>
      <c r="D19" s="214"/>
      <c r="E19" s="138"/>
      <c r="F19" s="138"/>
      <c r="G19" s="138"/>
      <c r="H19" s="138"/>
      <c r="I19" s="138"/>
      <c r="J19" s="138"/>
      <c r="K19" s="139"/>
    </row>
    <row r="20" spans="1:11" ht="45">
      <c r="A20" s="234"/>
      <c r="B20" s="22" t="s">
        <v>319</v>
      </c>
      <c r="C20" s="17" t="s">
        <v>320</v>
      </c>
      <c r="D20" s="17" t="s">
        <v>321</v>
      </c>
      <c r="E20" s="17" t="s">
        <v>560</v>
      </c>
      <c r="F20" s="22" t="s">
        <v>10</v>
      </c>
      <c r="G20" s="118">
        <v>2620</v>
      </c>
      <c r="H20" s="118">
        <v>0</v>
      </c>
      <c r="I20" s="118">
        <v>2620</v>
      </c>
      <c r="J20" s="118">
        <v>0</v>
      </c>
      <c r="K20" s="118">
        <f t="shared" si="0"/>
        <v>5240</v>
      </c>
    </row>
    <row r="21" spans="1:11" ht="45">
      <c r="A21" s="234"/>
      <c r="B21" s="22" t="s">
        <v>60</v>
      </c>
      <c r="C21" s="17" t="s">
        <v>61</v>
      </c>
      <c r="D21" s="17" t="s">
        <v>322</v>
      </c>
      <c r="E21" s="17" t="s">
        <v>560</v>
      </c>
      <c r="F21" s="22" t="s">
        <v>10</v>
      </c>
      <c r="G21" s="118">
        <v>0</v>
      </c>
      <c r="H21" s="118">
        <v>9062</v>
      </c>
      <c r="I21" s="118">
        <v>0</v>
      </c>
      <c r="J21" s="118">
        <v>0</v>
      </c>
      <c r="K21" s="118">
        <f t="shared" si="0"/>
        <v>9062</v>
      </c>
    </row>
    <row r="22" spans="1:11" ht="150">
      <c r="A22" s="234"/>
      <c r="B22" s="22" t="s">
        <v>62</v>
      </c>
      <c r="C22" s="17" t="s">
        <v>323</v>
      </c>
      <c r="D22" s="17" t="s">
        <v>324</v>
      </c>
      <c r="E22" s="17" t="s">
        <v>571</v>
      </c>
      <c r="F22" s="22" t="s">
        <v>7</v>
      </c>
      <c r="G22" s="118">
        <v>18787.823199999999</v>
      </c>
      <c r="H22" s="118">
        <v>0</v>
      </c>
      <c r="I22" s="118">
        <v>0</v>
      </c>
      <c r="J22" s="118">
        <v>0</v>
      </c>
      <c r="K22" s="118">
        <f t="shared" si="0"/>
        <v>18787.823199999999</v>
      </c>
    </row>
    <row r="23" spans="1:11" ht="60">
      <c r="A23" s="234"/>
      <c r="B23" s="22" t="s">
        <v>63</v>
      </c>
      <c r="C23" s="17" t="s">
        <v>325</v>
      </c>
      <c r="D23" s="17" t="s">
        <v>64</v>
      </c>
      <c r="E23" s="17" t="s">
        <v>572</v>
      </c>
      <c r="F23" s="22" t="s">
        <v>7</v>
      </c>
      <c r="G23" s="118">
        <v>4086.3515459999999</v>
      </c>
      <c r="H23" s="118">
        <v>0</v>
      </c>
      <c r="I23" s="118">
        <v>0</v>
      </c>
      <c r="J23" s="118">
        <v>0</v>
      </c>
      <c r="K23" s="118">
        <f t="shared" si="0"/>
        <v>4086.3515459999999</v>
      </c>
    </row>
    <row r="24" spans="1:11" ht="150">
      <c r="A24" s="234"/>
      <c r="B24" s="22" t="s">
        <v>65</v>
      </c>
      <c r="C24" s="17" t="s">
        <v>66</v>
      </c>
      <c r="D24" s="17" t="s">
        <v>326</v>
      </c>
      <c r="E24" s="17" t="s">
        <v>571</v>
      </c>
      <c r="F24" s="22" t="s">
        <v>7</v>
      </c>
      <c r="G24" s="118">
        <v>10080.710000000001</v>
      </c>
      <c r="H24" s="118">
        <v>0</v>
      </c>
      <c r="I24" s="118">
        <v>0</v>
      </c>
      <c r="J24" s="118">
        <v>0</v>
      </c>
      <c r="K24" s="118">
        <f t="shared" si="0"/>
        <v>10080.710000000001</v>
      </c>
    </row>
    <row r="25" spans="1:11" ht="60">
      <c r="A25" s="234"/>
      <c r="B25" s="22" t="s">
        <v>67</v>
      </c>
      <c r="C25" s="17" t="s">
        <v>327</v>
      </c>
      <c r="D25" s="17" t="s">
        <v>64</v>
      </c>
      <c r="E25" s="17" t="s">
        <v>572</v>
      </c>
      <c r="F25" s="22" t="s">
        <v>7</v>
      </c>
      <c r="G25" s="118">
        <v>2192.5544250000003</v>
      </c>
      <c r="H25" s="118">
        <v>0</v>
      </c>
      <c r="I25" s="118">
        <v>0</v>
      </c>
      <c r="J25" s="118">
        <v>0</v>
      </c>
      <c r="K25" s="118">
        <f t="shared" si="0"/>
        <v>2192.5544250000003</v>
      </c>
    </row>
    <row r="26" spans="1:11" ht="60">
      <c r="A26" s="234"/>
      <c r="B26" s="22" t="s">
        <v>68</v>
      </c>
      <c r="C26" s="17" t="s">
        <v>69</v>
      </c>
      <c r="D26" s="17" t="s">
        <v>515</v>
      </c>
      <c r="E26" s="17" t="s">
        <v>571</v>
      </c>
      <c r="F26" s="22" t="s">
        <v>7</v>
      </c>
      <c r="G26" s="118">
        <v>29503.600000000002</v>
      </c>
      <c r="H26" s="118">
        <v>0</v>
      </c>
      <c r="I26" s="118">
        <v>0</v>
      </c>
      <c r="J26" s="118">
        <v>0</v>
      </c>
      <c r="K26" s="118">
        <f t="shared" si="0"/>
        <v>29503.600000000002</v>
      </c>
    </row>
    <row r="27" spans="1:11" ht="60">
      <c r="A27" s="234"/>
      <c r="B27" s="22" t="s">
        <v>70</v>
      </c>
      <c r="C27" s="17" t="s">
        <v>329</v>
      </c>
      <c r="D27" s="17" t="s">
        <v>64</v>
      </c>
      <c r="E27" s="17" t="s">
        <v>572</v>
      </c>
      <c r="F27" s="22" t="s">
        <v>7</v>
      </c>
      <c r="G27" s="118">
        <v>6417.0330000000004</v>
      </c>
      <c r="H27" s="118">
        <v>0</v>
      </c>
      <c r="I27" s="118">
        <v>0</v>
      </c>
      <c r="J27" s="118">
        <v>0</v>
      </c>
      <c r="K27" s="118">
        <f t="shared" si="0"/>
        <v>6417.0330000000004</v>
      </c>
    </row>
    <row r="28" spans="1:11" ht="45">
      <c r="A28" s="234"/>
      <c r="B28" s="22" t="s">
        <v>71</v>
      </c>
      <c r="C28" s="120" t="s">
        <v>72</v>
      </c>
      <c r="D28" s="17" t="s">
        <v>73</v>
      </c>
      <c r="E28" s="17" t="s">
        <v>571</v>
      </c>
      <c r="F28" s="22" t="s">
        <v>7</v>
      </c>
      <c r="G28" s="118">
        <v>6219.2000000000007</v>
      </c>
      <c r="H28" s="118">
        <v>0</v>
      </c>
      <c r="I28" s="118">
        <v>0</v>
      </c>
      <c r="J28" s="118">
        <v>0</v>
      </c>
      <c r="K28" s="118">
        <f t="shared" si="0"/>
        <v>6219.2000000000007</v>
      </c>
    </row>
    <row r="29" spans="1:11" ht="60">
      <c r="A29" s="234"/>
      <c r="B29" s="22" t="s">
        <v>74</v>
      </c>
      <c r="C29" s="17" t="s">
        <v>330</v>
      </c>
      <c r="D29" s="17" t="s">
        <v>64</v>
      </c>
      <c r="E29" s="17" t="s">
        <v>572</v>
      </c>
      <c r="F29" s="22" t="s">
        <v>7</v>
      </c>
      <c r="G29" s="118">
        <v>1352.6760000000002</v>
      </c>
      <c r="H29" s="118">
        <v>0</v>
      </c>
      <c r="I29" s="118">
        <v>0</v>
      </c>
      <c r="J29" s="118">
        <v>0</v>
      </c>
      <c r="K29" s="118">
        <f t="shared" si="0"/>
        <v>1352.6760000000002</v>
      </c>
    </row>
    <row r="30" spans="1:11">
      <c r="A30" s="234"/>
      <c r="B30" s="140" t="s">
        <v>649</v>
      </c>
      <c r="C30" s="141"/>
      <c r="D30" s="141"/>
      <c r="E30" s="141"/>
      <c r="F30" s="141"/>
      <c r="G30" s="141"/>
      <c r="H30" s="141"/>
      <c r="I30" s="141"/>
      <c r="J30" s="141"/>
      <c r="K30" s="142"/>
    </row>
    <row r="31" spans="1:11" ht="60">
      <c r="A31" s="234"/>
      <c r="B31" s="22" t="s">
        <v>337</v>
      </c>
      <c r="C31" s="121" t="s">
        <v>338</v>
      </c>
      <c r="D31" s="17" t="s">
        <v>339</v>
      </c>
      <c r="E31" s="17" t="s">
        <v>574</v>
      </c>
      <c r="F31" s="22" t="s">
        <v>7</v>
      </c>
      <c r="G31" s="118">
        <v>3705</v>
      </c>
      <c r="H31" s="118">
        <v>0</v>
      </c>
      <c r="I31" s="118">
        <v>3705</v>
      </c>
      <c r="J31" s="118">
        <v>0</v>
      </c>
      <c r="K31" s="118">
        <f t="shared" si="0"/>
        <v>7410</v>
      </c>
    </row>
    <row r="32" spans="1:11" s="4" customFormat="1" ht="45">
      <c r="A32" s="234"/>
      <c r="B32" s="22" t="s">
        <v>76</v>
      </c>
      <c r="C32" s="121" t="s">
        <v>77</v>
      </c>
      <c r="D32" s="17" t="s">
        <v>78</v>
      </c>
      <c r="E32" s="17" t="s">
        <v>574</v>
      </c>
      <c r="F32" s="22" t="s">
        <v>7</v>
      </c>
      <c r="G32" s="118">
        <v>0</v>
      </c>
      <c r="H32" s="118">
        <v>2515</v>
      </c>
      <c r="I32" s="118">
        <v>2515</v>
      </c>
      <c r="J32" s="118">
        <v>0</v>
      </c>
      <c r="K32" s="118">
        <f t="shared" si="0"/>
        <v>5030</v>
      </c>
    </row>
    <row r="33" spans="1:11" s="4" customFormat="1" ht="90">
      <c r="A33" s="234"/>
      <c r="B33" s="22" t="s">
        <v>85</v>
      </c>
      <c r="C33" s="120" t="s">
        <v>86</v>
      </c>
      <c r="D33" s="17" t="s">
        <v>343</v>
      </c>
      <c r="E33" s="17" t="s">
        <v>576</v>
      </c>
      <c r="F33" s="22" t="s">
        <v>7</v>
      </c>
      <c r="G33" s="118">
        <v>0</v>
      </c>
      <c r="H33" s="118">
        <v>0</v>
      </c>
      <c r="I33" s="118">
        <v>0</v>
      </c>
      <c r="J33" s="118">
        <v>297411.66959999996</v>
      </c>
      <c r="K33" s="118">
        <f t="shared" si="0"/>
        <v>297411.66959999996</v>
      </c>
    </row>
    <row r="34" spans="1:11" s="4" customFormat="1" ht="60">
      <c r="A34" s="234"/>
      <c r="B34" s="22" t="s">
        <v>87</v>
      </c>
      <c r="C34" s="17" t="s">
        <v>344</v>
      </c>
      <c r="D34" s="17" t="s">
        <v>88</v>
      </c>
      <c r="E34" s="17" t="s">
        <v>577</v>
      </c>
      <c r="F34" s="22" t="s">
        <v>7</v>
      </c>
      <c r="G34" s="118">
        <v>0</v>
      </c>
      <c r="H34" s="118">
        <v>0</v>
      </c>
      <c r="I34" s="118">
        <v>0</v>
      </c>
      <c r="J34" s="118">
        <v>74352.917399999991</v>
      </c>
      <c r="K34" s="118">
        <f t="shared" si="0"/>
        <v>74352.917399999991</v>
      </c>
    </row>
    <row r="35" spans="1:11" s="4" customFormat="1" ht="60">
      <c r="A35" s="234"/>
      <c r="B35" s="22" t="s">
        <v>89</v>
      </c>
      <c r="C35" s="121" t="s">
        <v>345</v>
      </c>
      <c r="D35" s="17" t="s">
        <v>90</v>
      </c>
      <c r="E35" s="17" t="s">
        <v>578</v>
      </c>
      <c r="F35" s="22" t="s">
        <v>7</v>
      </c>
      <c r="G35" s="118">
        <v>337365</v>
      </c>
      <c r="H35" s="118">
        <v>0</v>
      </c>
      <c r="I35" s="118">
        <v>0</v>
      </c>
      <c r="J35" s="118">
        <v>0</v>
      </c>
      <c r="K35" s="118">
        <f t="shared" si="0"/>
        <v>337365</v>
      </c>
    </row>
    <row r="36" spans="1:11" s="4" customFormat="1" ht="90">
      <c r="A36" s="234"/>
      <c r="B36" s="22" t="s">
        <v>91</v>
      </c>
      <c r="C36" s="17" t="s">
        <v>346</v>
      </c>
      <c r="D36" s="17" t="s">
        <v>93</v>
      </c>
      <c r="E36" s="17" t="s">
        <v>600</v>
      </c>
      <c r="F36" s="22" t="s">
        <v>92</v>
      </c>
      <c r="G36" s="118">
        <v>11145.061224000001</v>
      </c>
      <c r="H36" s="118">
        <v>11145.061224000001</v>
      </c>
      <c r="I36" s="118">
        <v>11145.061224000001</v>
      </c>
      <c r="J36" s="118">
        <v>11145.061224000001</v>
      </c>
      <c r="K36" s="118">
        <f t="shared" si="0"/>
        <v>44580.244896000004</v>
      </c>
    </row>
    <row r="37" spans="1:11" s="4" customFormat="1" ht="45">
      <c r="A37" s="234"/>
      <c r="B37" s="22" t="s">
        <v>94</v>
      </c>
      <c r="C37" s="17" t="s">
        <v>347</v>
      </c>
      <c r="D37" s="17" t="s">
        <v>95</v>
      </c>
      <c r="E37" s="17" t="s">
        <v>601</v>
      </c>
      <c r="F37" s="22" t="s">
        <v>92</v>
      </c>
      <c r="G37" s="118">
        <v>13366.209937499998</v>
      </c>
      <c r="H37" s="118">
        <v>13366.209937499998</v>
      </c>
      <c r="I37" s="118">
        <v>13366.209937499998</v>
      </c>
      <c r="J37" s="118">
        <v>13366.209937499998</v>
      </c>
      <c r="K37" s="118">
        <f t="shared" si="0"/>
        <v>53464.839749999992</v>
      </c>
    </row>
    <row r="38" spans="1:11" ht="45">
      <c r="A38" s="234"/>
      <c r="B38" s="22" t="s">
        <v>96</v>
      </c>
      <c r="C38" s="17" t="s">
        <v>97</v>
      </c>
      <c r="D38" s="17" t="s">
        <v>98</v>
      </c>
      <c r="E38" s="17" t="s">
        <v>602</v>
      </c>
      <c r="F38" s="22" t="s">
        <v>92</v>
      </c>
      <c r="G38" s="118">
        <v>2582.2684736842107</v>
      </c>
      <c r="H38" s="118">
        <v>2582.2684736842107</v>
      </c>
      <c r="I38" s="118">
        <v>2582.2684736842107</v>
      </c>
      <c r="J38" s="118">
        <v>2582.2684736842107</v>
      </c>
      <c r="K38" s="118">
        <f t="shared" si="0"/>
        <v>10329.073894736843</v>
      </c>
    </row>
    <row r="39" spans="1:11" ht="75">
      <c r="A39" s="234"/>
      <c r="B39" s="22" t="s">
        <v>99</v>
      </c>
      <c r="C39" s="17" t="s">
        <v>100</v>
      </c>
      <c r="D39" s="17" t="s">
        <v>101</v>
      </c>
      <c r="E39" s="17" t="s">
        <v>602</v>
      </c>
      <c r="F39" s="22" t="s">
        <v>92</v>
      </c>
      <c r="G39" s="118">
        <v>5276.7513157894737</v>
      </c>
      <c r="H39" s="118">
        <v>5276.7513157894737</v>
      </c>
      <c r="I39" s="118">
        <v>5276.7513157894737</v>
      </c>
      <c r="J39" s="118">
        <v>5276.7513157894737</v>
      </c>
      <c r="K39" s="118">
        <f t="shared" si="0"/>
        <v>21107.005263157895</v>
      </c>
    </row>
    <row r="40" spans="1:11" ht="60">
      <c r="A40" s="234"/>
      <c r="B40" s="22" t="s">
        <v>348</v>
      </c>
      <c r="C40" s="17" t="s">
        <v>105</v>
      </c>
      <c r="D40" s="17" t="s">
        <v>106</v>
      </c>
      <c r="E40" s="17" t="s">
        <v>603</v>
      </c>
      <c r="F40" s="22" t="s">
        <v>92</v>
      </c>
      <c r="G40" s="118">
        <v>421.05263157894728</v>
      </c>
      <c r="H40" s="118">
        <v>421.05263157894728</v>
      </c>
      <c r="I40" s="118">
        <v>421.05263157894728</v>
      </c>
      <c r="J40" s="118">
        <v>421.05263157894728</v>
      </c>
      <c r="K40" s="118">
        <f t="shared" si="0"/>
        <v>1684.2105263157891</v>
      </c>
    </row>
    <row r="41" spans="1:11" s="5" customFormat="1">
      <c r="A41" s="234"/>
      <c r="B41" s="143" t="s">
        <v>640</v>
      </c>
      <c r="C41" s="144"/>
      <c r="D41" s="144"/>
      <c r="E41" s="144"/>
      <c r="F41" s="144"/>
      <c r="G41" s="144"/>
      <c r="H41" s="144"/>
      <c r="I41" s="144"/>
      <c r="J41" s="144"/>
      <c r="K41" s="145"/>
    </row>
    <row r="42" spans="1:11" s="5" customFormat="1" ht="60">
      <c r="A42" s="234"/>
      <c r="B42" s="32" t="s">
        <v>364</v>
      </c>
      <c r="C42" s="28" t="s">
        <v>494</v>
      </c>
      <c r="D42" s="28" t="s">
        <v>365</v>
      </c>
      <c r="E42" s="17" t="s">
        <v>615</v>
      </c>
      <c r="F42" s="32" t="s">
        <v>10</v>
      </c>
      <c r="G42" s="118">
        <v>0</v>
      </c>
      <c r="H42" s="118">
        <v>0</v>
      </c>
      <c r="I42" s="118">
        <v>34993</v>
      </c>
      <c r="J42" s="118">
        <v>0</v>
      </c>
      <c r="K42" s="118">
        <f t="shared" si="0"/>
        <v>34993</v>
      </c>
    </row>
    <row r="43" spans="1:11" s="5" customFormat="1" ht="75">
      <c r="A43" s="234"/>
      <c r="B43" s="32" t="s">
        <v>110</v>
      </c>
      <c r="C43" s="28" t="s">
        <v>111</v>
      </c>
      <c r="D43" s="28" t="s">
        <v>366</v>
      </c>
      <c r="E43" s="28" t="s">
        <v>606</v>
      </c>
      <c r="F43" s="32" t="s">
        <v>367</v>
      </c>
      <c r="G43" s="118">
        <v>0</v>
      </c>
      <c r="H43" s="118">
        <v>910</v>
      </c>
      <c r="I43" s="118">
        <v>0</v>
      </c>
      <c r="J43" s="118">
        <v>0</v>
      </c>
      <c r="K43" s="118">
        <f t="shared" si="0"/>
        <v>910</v>
      </c>
    </row>
    <row r="44" spans="1:11" s="5" customFormat="1" ht="45">
      <c r="A44" s="234"/>
      <c r="B44" s="32" t="s">
        <v>112</v>
      </c>
      <c r="C44" s="28" t="s">
        <v>113</v>
      </c>
      <c r="D44" s="28" t="s">
        <v>368</v>
      </c>
      <c r="E44" s="17" t="s">
        <v>581</v>
      </c>
      <c r="F44" s="32" t="s">
        <v>7</v>
      </c>
      <c r="G44" s="118">
        <v>0</v>
      </c>
      <c r="H44" s="118">
        <v>15000</v>
      </c>
      <c r="I44" s="118">
        <v>0</v>
      </c>
      <c r="J44" s="118">
        <v>0</v>
      </c>
      <c r="K44" s="118">
        <f t="shared" si="0"/>
        <v>15000</v>
      </c>
    </row>
    <row r="45" spans="1:11" ht="60">
      <c r="A45" s="234"/>
      <c r="B45" s="32" t="s">
        <v>114</v>
      </c>
      <c r="C45" s="28" t="s">
        <v>115</v>
      </c>
      <c r="D45" s="28" t="s">
        <v>116</v>
      </c>
      <c r="E45" s="28" t="s">
        <v>609</v>
      </c>
      <c r="F45" s="32" t="s">
        <v>367</v>
      </c>
      <c r="G45" s="118">
        <v>0</v>
      </c>
      <c r="H45" s="118">
        <v>0</v>
      </c>
      <c r="I45" s="118">
        <v>3630</v>
      </c>
      <c r="J45" s="118">
        <v>0</v>
      </c>
      <c r="K45" s="118">
        <f t="shared" si="0"/>
        <v>3630</v>
      </c>
    </row>
    <row r="46" spans="1:11" ht="60">
      <c r="A46" s="234"/>
      <c r="B46" s="32" t="s">
        <v>117</v>
      </c>
      <c r="C46" s="28" t="s">
        <v>369</v>
      </c>
      <c r="D46" s="28" t="s">
        <v>370</v>
      </c>
      <c r="E46" s="28" t="s">
        <v>608</v>
      </c>
      <c r="F46" s="32" t="s">
        <v>367</v>
      </c>
      <c r="G46" s="118">
        <v>2173.5</v>
      </c>
      <c r="H46" s="118">
        <v>2173.5</v>
      </c>
      <c r="I46" s="118">
        <v>2173.5</v>
      </c>
      <c r="J46" s="118">
        <v>2173.5</v>
      </c>
      <c r="K46" s="118">
        <f t="shared" si="0"/>
        <v>8694</v>
      </c>
    </row>
    <row r="47" spans="1:11" ht="75">
      <c r="A47" s="234"/>
      <c r="B47" s="32" t="s">
        <v>118</v>
      </c>
      <c r="C47" s="28" t="s">
        <v>119</v>
      </c>
      <c r="D47" s="28" t="s">
        <v>120</v>
      </c>
      <c r="E47" s="28" t="s">
        <v>609</v>
      </c>
      <c r="F47" s="32" t="s">
        <v>367</v>
      </c>
      <c r="G47" s="118">
        <v>0</v>
      </c>
      <c r="H47" s="118">
        <v>2674.431052631579</v>
      </c>
      <c r="I47" s="118">
        <v>0</v>
      </c>
      <c r="J47" s="118">
        <v>0</v>
      </c>
      <c r="K47" s="118">
        <f t="shared" si="0"/>
        <v>2674.431052631579</v>
      </c>
    </row>
    <row r="48" spans="1:11" ht="120">
      <c r="A48" s="234"/>
      <c r="B48" s="32" t="s">
        <v>122</v>
      </c>
      <c r="C48" s="28" t="s">
        <v>123</v>
      </c>
      <c r="D48" s="28" t="s">
        <v>374</v>
      </c>
      <c r="E48" s="17" t="s">
        <v>604</v>
      </c>
      <c r="F48" s="32" t="s">
        <v>92</v>
      </c>
      <c r="G48" s="118">
        <v>4274</v>
      </c>
      <c r="H48" s="118">
        <v>4274</v>
      </c>
      <c r="I48" s="118">
        <v>4274</v>
      </c>
      <c r="J48" s="118">
        <v>4274</v>
      </c>
      <c r="K48" s="118">
        <f t="shared" si="0"/>
        <v>17096</v>
      </c>
    </row>
    <row r="49" spans="1:11">
      <c r="A49" s="234"/>
      <c r="B49" s="143" t="s">
        <v>650</v>
      </c>
      <c r="C49" s="144"/>
      <c r="D49" s="144"/>
      <c r="E49" s="144"/>
      <c r="F49" s="144"/>
      <c r="G49" s="144"/>
      <c r="H49" s="144"/>
      <c r="I49" s="144"/>
      <c r="J49" s="144"/>
      <c r="K49" s="145"/>
    </row>
    <row r="50" spans="1:11" ht="75">
      <c r="A50" s="235"/>
      <c r="B50" s="32" t="s">
        <v>124</v>
      </c>
      <c r="C50" s="28" t="s">
        <v>125</v>
      </c>
      <c r="D50" s="28" t="s">
        <v>126</v>
      </c>
      <c r="E50" s="17" t="s">
        <v>559</v>
      </c>
      <c r="F50" s="32" t="s">
        <v>10</v>
      </c>
      <c r="G50" s="118">
        <v>3469</v>
      </c>
      <c r="H50" s="118">
        <v>3469</v>
      </c>
      <c r="I50" s="118">
        <v>0</v>
      </c>
      <c r="J50" s="118">
        <v>0</v>
      </c>
      <c r="K50" s="118">
        <f t="shared" si="0"/>
        <v>6938</v>
      </c>
    </row>
    <row r="51" spans="1:11">
      <c r="A51" s="227" t="s">
        <v>378</v>
      </c>
      <c r="B51" s="228"/>
      <c r="C51" s="228"/>
      <c r="D51" s="228"/>
      <c r="E51" s="228"/>
      <c r="F51" s="228"/>
      <c r="G51" s="228"/>
      <c r="H51" s="228"/>
      <c r="I51" s="228"/>
      <c r="J51" s="228"/>
      <c r="K51" s="229"/>
    </row>
    <row r="52" spans="1:11">
      <c r="A52" s="204" t="s">
        <v>512</v>
      </c>
      <c r="B52" s="143" t="s">
        <v>651</v>
      </c>
      <c r="C52" s="144"/>
      <c r="D52" s="144"/>
      <c r="E52" s="144"/>
      <c r="F52" s="144"/>
      <c r="G52" s="144"/>
      <c r="H52" s="144"/>
      <c r="I52" s="144"/>
      <c r="J52" s="144"/>
      <c r="K52" s="145"/>
    </row>
    <row r="53" spans="1:11" ht="105">
      <c r="A53" s="205"/>
      <c r="B53" s="22" t="s">
        <v>131</v>
      </c>
      <c r="C53" s="17" t="s">
        <v>132</v>
      </c>
      <c r="D53" s="17" t="s">
        <v>518</v>
      </c>
      <c r="E53" s="17" t="s">
        <v>582</v>
      </c>
      <c r="F53" s="22" t="s">
        <v>7</v>
      </c>
      <c r="G53" s="118">
        <v>6326</v>
      </c>
      <c r="H53" s="118">
        <v>6326</v>
      </c>
      <c r="I53" s="118">
        <v>6326</v>
      </c>
      <c r="J53" s="118">
        <v>6326</v>
      </c>
      <c r="K53" s="118">
        <f t="shared" ref="K53:K60" si="1">SUM(G53:J53)</f>
        <v>25304</v>
      </c>
    </row>
    <row r="54" spans="1:11" ht="105">
      <c r="A54" s="205"/>
      <c r="B54" s="22" t="s">
        <v>133</v>
      </c>
      <c r="C54" s="17" t="s">
        <v>134</v>
      </c>
      <c r="D54" s="17" t="s">
        <v>519</v>
      </c>
      <c r="E54" s="17" t="s">
        <v>582</v>
      </c>
      <c r="F54" s="22" t="s">
        <v>7</v>
      </c>
      <c r="G54" s="118">
        <v>3163</v>
      </c>
      <c r="H54" s="118">
        <v>3163</v>
      </c>
      <c r="I54" s="118">
        <v>3163</v>
      </c>
      <c r="J54" s="118">
        <v>6326</v>
      </c>
      <c r="K54" s="118">
        <f t="shared" si="1"/>
        <v>15815</v>
      </c>
    </row>
    <row r="55" spans="1:11" ht="150">
      <c r="A55" s="205"/>
      <c r="B55" s="22" t="s">
        <v>392</v>
      </c>
      <c r="C55" s="17" t="s">
        <v>137</v>
      </c>
      <c r="D55" s="17" t="s">
        <v>393</v>
      </c>
      <c r="E55" s="17" t="s">
        <v>563</v>
      </c>
      <c r="F55" s="22" t="s">
        <v>10</v>
      </c>
      <c r="G55" s="118">
        <v>0</v>
      </c>
      <c r="H55" s="118">
        <v>0</v>
      </c>
      <c r="I55" s="118">
        <v>1478.6666666666667</v>
      </c>
      <c r="J55" s="118">
        <v>0</v>
      </c>
      <c r="K55" s="118">
        <f t="shared" si="1"/>
        <v>1478.6666666666667</v>
      </c>
    </row>
    <row r="56" spans="1:11">
      <c r="A56" s="205"/>
      <c r="B56" s="124" t="s">
        <v>652</v>
      </c>
      <c r="C56" s="125"/>
      <c r="D56" s="125"/>
      <c r="E56" s="125"/>
      <c r="F56" s="125"/>
      <c r="G56" s="125"/>
      <c r="H56" s="125"/>
      <c r="I56" s="125"/>
      <c r="J56" s="125"/>
      <c r="K56" s="126"/>
    </row>
    <row r="57" spans="1:11" ht="90">
      <c r="A57" s="205"/>
      <c r="B57" s="22" t="s">
        <v>394</v>
      </c>
      <c r="C57" s="17" t="s">
        <v>520</v>
      </c>
      <c r="D57" s="17" t="s">
        <v>521</v>
      </c>
      <c r="E57" s="17" t="s">
        <v>616</v>
      </c>
      <c r="F57" s="22" t="s">
        <v>10</v>
      </c>
      <c r="G57" s="118">
        <v>11512</v>
      </c>
      <c r="H57" s="118">
        <v>0</v>
      </c>
      <c r="I57" s="118">
        <v>0</v>
      </c>
      <c r="J57" s="118">
        <v>0</v>
      </c>
      <c r="K57" s="118">
        <f t="shared" si="1"/>
        <v>11512</v>
      </c>
    </row>
    <row r="58" spans="1:11">
      <c r="A58" s="205"/>
      <c r="B58" s="124" t="s">
        <v>653</v>
      </c>
      <c r="C58" s="125"/>
      <c r="D58" s="125"/>
      <c r="E58" s="125"/>
      <c r="F58" s="125"/>
      <c r="G58" s="125"/>
      <c r="H58" s="125"/>
      <c r="I58" s="125"/>
      <c r="J58" s="125"/>
      <c r="K58" s="126"/>
    </row>
    <row r="59" spans="1:11" ht="60">
      <c r="A59" s="205"/>
      <c r="B59" s="22" t="s">
        <v>141</v>
      </c>
      <c r="C59" s="17" t="s">
        <v>400</v>
      </c>
      <c r="D59" s="17" t="s">
        <v>142</v>
      </c>
      <c r="E59" s="17" t="s">
        <v>561</v>
      </c>
      <c r="F59" s="22" t="s">
        <v>10</v>
      </c>
      <c r="G59" s="118">
        <v>1500</v>
      </c>
      <c r="H59" s="118">
        <v>1500</v>
      </c>
      <c r="I59" s="118">
        <v>1500</v>
      </c>
      <c r="J59" s="118">
        <v>1500</v>
      </c>
      <c r="K59" s="118">
        <f t="shared" si="1"/>
        <v>6000</v>
      </c>
    </row>
    <row r="60" spans="1:11" ht="45">
      <c r="A60" s="206"/>
      <c r="B60" s="22" t="s">
        <v>403</v>
      </c>
      <c r="C60" s="17" t="s">
        <v>404</v>
      </c>
      <c r="D60" s="17" t="s">
        <v>522</v>
      </c>
      <c r="E60" s="17" t="s">
        <v>559</v>
      </c>
      <c r="F60" s="22" t="s">
        <v>10</v>
      </c>
      <c r="G60" s="118">
        <v>3882</v>
      </c>
      <c r="H60" s="118">
        <v>3882</v>
      </c>
      <c r="I60" s="118">
        <v>3882</v>
      </c>
      <c r="J60" s="118">
        <v>0</v>
      </c>
      <c r="K60" s="118">
        <f t="shared" si="1"/>
        <v>11646</v>
      </c>
    </row>
    <row r="61" spans="1:11">
      <c r="A61" s="146" t="s">
        <v>406</v>
      </c>
      <c r="B61" s="147"/>
      <c r="C61" s="147"/>
      <c r="D61" s="147"/>
      <c r="E61" s="147"/>
      <c r="F61" s="147"/>
      <c r="G61" s="147"/>
      <c r="H61" s="147"/>
      <c r="I61" s="147"/>
      <c r="J61" s="147"/>
      <c r="K61" s="148"/>
    </row>
    <row r="62" spans="1:11">
      <c r="A62" s="204" t="s">
        <v>540</v>
      </c>
      <c r="B62" s="124" t="s">
        <v>654</v>
      </c>
      <c r="C62" s="149"/>
      <c r="D62" s="149"/>
      <c r="E62" s="149"/>
      <c r="F62" s="149"/>
      <c r="G62" s="149"/>
      <c r="H62" s="149"/>
      <c r="I62" s="149"/>
      <c r="J62" s="149"/>
      <c r="K62" s="150"/>
    </row>
    <row r="63" spans="1:11" ht="45">
      <c r="A63" s="205"/>
      <c r="B63" s="22" t="s">
        <v>148</v>
      </c>
      <c r="C63" s="17" t="s">
        <v>149</v>
      </c>
      <c r="D63" s="17" t="s">
        <v>150</v>
      </c>
      <c r="E63" s="17" t="s">
        <v>583</v>
      </c>
      <c r="F63" s="22" t="s">
        <v>7</v>
      </c>
      <c r="G63" s="118">
        <v>0</v>
      </c>
      <c r="H63" s="118">
        <v>25000</v>
      </c>
      <c r="I63" s="118">
        <v>0</v>
      </c>
      <c r="J63" s="118">
        <v>0</v>
      </c>
      <c r="K63" s="118">
        <f t="shared" ref="K63:K120" si="2">SUM(G63:J63)</f>
        <v>25000</v>
      </c>
    </row>
    <row r="64" spans="1:11" ht="60">
      <c r="A64" s="205"/>
      <c r="B64" s="22" t="s">
        <v>156</v>
      </c>
      <c r="C64" s="17" t="s">
        <v>157</v>
      </c>
      <c r="D64" s="17" t="s">
        <v>523</v>
      </c>
      <c r="E64" s="17" t="s">
        <v>582</v>
      </c>
      <c r="F64" s="22" t="s">
        <v>7</v>
      </c>
      <c r="G64" s="118">
        <v>0</v>
      </c>
      <c r="H64" s="118">
        <v>5210</v>
      </c>
      <c r="I64" s="118">
        <v>5210</v>
      </c>
      <c r="J64" s="118">
        <v>0</v>
      </c>
      <c r="K64" s="118">
        <f t="shared" si="2"/>
        <v>10420</v>
      </c>
    </row>
    <row r="65" spans="1:11" ht="75">
      <c r="A65" s="205"/>
      <c r="B65" s="22" t="s">
        <v>159</v>
      </c>
      <c r="C65" s="17" t="s">
        <v>160</v>
      </c>
      <c r="D65" s="17" t="s">
        <v>524</v>
      </c>
      <c r="E65" s="17" t="s">
        <v>582</v>
      </c>
      <c r="F65" s="22" t="s">
        <v>7</v>
      </c>
      <c r="G65" s="118">
        <v>9870</v>
      </c>
      <c r="H65" s="118">
        <v>6580</v>
      </c>
      <c r="I65" s="118">
        <v>9870</v>
      </c>
      <c r="J65" s="118">
        <v>6580</v>
      </c>
      <c r="K65" s="118">
        <f t="shared" si="2"/>
        <v>32900</v>
      </c>
    </row>
    <row r="66" spans="1:11" ht="45">
      <c r="A66" s="205"/>
      <c r="B66" s="22" t="s">
        <v>161</v>
      </c>
      <c r="C66" s="17" t="s">
        <v>162</v>
      </c>
      <c r="D66" s="17" t="s">
        <v>525</v>
      </c>
      <c r="E66" s="17" t="s">
        <v>559</v>
      </c>
      <c r="F66" s="22" t="s">
        <v>10</v>
      </c>
      <c r="G66" s="118">
        <v>0</v>
      </c>
      <c r="H66" s="118">
        <v>4394</v>
      </c>
      <c r="I66" s="118">
        <v>4394</v>
      </c>
      <c r="J66" s="118">
        <v>0</v>
      </c>
      <c r="K66" s="118">
        <f t="shared" si="2"/>
        <v>8788</v>
      </c>
    </row>
    <row r="67" spans="1:11" ht="45">
      <c r="A67" s="205"/>
      <c r="B67" s="22" t="s">
        <v>177</v>
      </c>
      <c r="C67" s="17" t="s">
        <v>178</v>
      </c>
      <c r="D67" s="17" t="s">
        <v>526</v>
      </c>
      <c r="E67" s="17" t="s">
        <v>588</v>
      </c>
      <c r="F67" s="22" t="s">
        <v>7</v>
      </c>
      <c r="G67" s="118">
        <v>2244</v>
      </c>
      <c r="H67" s="118">
        <v>0</v>
      </c>
      <c r="I67" s="118">
        <v>0</v>
      </c>
      <c r="J67" s="118">
        <v>0</v>
      </c>
      <c r="K67" s="118">
        <f t="shared" si="2"/>
        <v>2244</v>
      </c>
    </row>
    <row r="68" spans="1:11">
      <c r="A68" s="205"/>
      <c r="B68" s="124" t="s">
        <v>645</v>
      </c>
      <c r="C68" s="125"/>
      <c r="D68" s="125"/>
      <c r="E68" s="125"/>
      <c r="F68" s="125"/>
      <c r="G68" s="125"/>
      <c r="H68" s="125"/>
      <c r="I68" s="125"/>
      <c r="J68" s="125"/>
      <c r="K68" s="126"/>
    </row>
    <row r="69" spans="1:11" ht="45">
      <c r="A69" s="205"/>
      <c r="B69" s="22" t="s">
        <v>183</v>
      </c>
      <c r="C69" s="120" t="s">
        <v>184</v>
      </c>
      <c r="D69" s="17" t="s">
        <v>423</v>
      </c>
      <c r="E69" s="17" t="s">
        <v>569</v>
      </c>
      <c r="F69" s="22" t="s">
        <v>7</v>
      </c>
      <c r="G69" s="118">
        <v>0</v>
      </c>
      <c r="H69" s="118">
        <v>37060</v>
      </c>
      <c r="I69" s="118">
        <v>0</v>
      </c>
      <c r="J69" s="118">
        <v>0</v>
      </c>
      <c r="K69" s="118">
        <f t="shared" si="2"/>
        <v>37060</v>
      </c>
    </row>
    <row r="70" spans="1:11" ht="60">
      <c r="A70" s="205"/>
      <c r="B70" s="22" t="s">
        <v>185</v>
      </c>
      <c r="C70" s="17" t="s">
        <v>424</v>
      </c>
      <c r="D70" s="17" t="s">
        <v>64</v>
      </c>
      <c r="E70" s="17" t="s">
        <v>587</v>
      </c>
      <c r="F70" s="22" t="s">
        <v>7</v>
      </c>
      <c r="G70" s="118">
        <v>0</v>
      </c>
      <c r="H70" s="118">
        <v>8060.55</v>
      </c>
      <c r="I70" s="118">
        <v>0</v>
      </c>
      <c r="J70" s="118">
        <v>0</v>
      </c>
      <c r="K70" s="118">
        <f t="shared" si="2"/>
        <v>8060.55</v>
      </c>
    </row>
    <row r="71" spans="1:11" ht="45">
      <c r="A71" s="205"/>
      <c r="B71" s="22" t="s">
        <v>188</v>
      </c>
      <c r="C71" s="17" t="s">
        <v>189</v>
      </c>
      <c r="D71" s="17" t="s">
        <v>426</v>
      </c>
      <c r="E71" s="17" t="s">
        <v>569</v>
      </c>
      <c r="F71" s="22" t="s">
        <v>7</v>
      </c>
      <c r="G71" s="118">
        <v>0</v>
      </c>
      <c r="H71" s="118">
        <v>2866.9714285714285</v>
      </c>
      <c r="I71" s="118">
        <v>0</v>
      </c>
      <c r="J71" s="118">
        <v>0</v>
      </c>
      <c r="K71" s="118">
        <f t="shared" si="2"/>
        <v>2866.9714285714285</v>
      </c>
    </row>
    <row r="72" spans="1:11" ht="60">
      <c r="A72" s="205"/>
      <c r="B72" s="22" t="s">
        <v>190</v>
      </c>
      <c r="C72" s="17" t="s">
        <v>427</v>
      </c>
      <c r="D72" s="17" t="s">
        <v>64</v>
      </c>
      <c r="E72" s="17" t="s">
        <v>587</v>
      </c>
      <c r="F72" s="22" t="s">
        <v>7</v>
      </c>
      <c r="G72" s="118">
        <v>0</v>
      </c>
      <c r="H72" s="118">
        <v>623.56628571428575</v>
      </c>
      <c r="I72" s="118">
        <v>0</v>
      </c>
      <c r="J72" s="118">
        <v>0</v>
      </c>
      <c r="K72" s="118">
        <f t="shared" si="2"/>
        <v>623.56628571428575</v>
      </c>
    </row>
    <row r="73" spans="1:11" ht="45">
      <c r="A73" s="205"/>
      <c r="B73" s="22" t="s">
        <v>194</v>
      </c>
      <c r="C73" s="17" t="s">
        <v>195</v>
      </c>
      <c r="D73" s="17" t="s">
        <v>428</v>
      </c>
      <c r="E73" s="17" t="s">
        <v>569</v>
      </c>
      <c r="F73" s="22" t="s">
        <v>7</v>
      </c>
      <c r="G73" s="118">
        <v>0</v>
      </c>
      <c r="H73" s="118">
        <v>13285.982857142855</v>
      </c>
      <c r="I73" s="118">
        <v>0</v>
      </c>
      <c r="J73" s="118">
        <v>0</v>
      </c>
      <c r="K73" s="118">
        <f t="shared" si="2"/>
        <v>13285.982857142855</v>
      </c>
    </row>
    <row r="74" spans="1:11" ht="60">
      <c r="A74" s="205"/>
      <c r="B74" s="22" t="s">
        <v>196</v>
      </c>
      <c r="C74" s="17" t="s">
        <v>429</v>
      </c>
      <c r="D74" s="17" t="s">
        <v>64</v>
      </c>
      <c r="E74" s="17" t="s">
        <v>587</v>
      </c>
      <c r="F74" s="22" t="s">
        <v>7</v>
      </c>
      <c r="G74" s="118">
        <v>0</v>
      </c>
      <c r="H74" s="118">
        <v>2889.7012714285711</v>
      </c>
      <c r="I74" s="118">
        <v>0</v>
      </c>
      <c r="J74" s="118">
        <v>0</v>
      </c>
      <c r="K74" s="118">
        <f t="shared" si="2"/>
        <v>2889.7012714285711</v>
      </c>
    </row>
    <row r="75" spans="1:11" ht="60">
      <c r="A75" s="205"/>
      <c r="B75" s="22" t="s">
        <v>197</v>
      </c>
      <c r="C75" s="17" t="s">
        <v>198</v>
      </c>
      <c r="D75" s="17" t="s">
        <v>430</v>
      </c>
      <c r="E75" s="17" t="s">
        <v>571</v>
      </c>
      <c r="F75" s="22" t="s">
        <v>7</v>
      </c>
      <c r="G75" s="118">
        <v>37878.857142857145</v>
      </c>
      <c r="H75" s="118">
        <v>0</v>
      </c>
      <c r="I75" s="118">
        <v>0</v>
      </c>
      <c r="J75" s="118">
        <v>0</v>
      </c>
      <c r="K75" s="118">
        <f t="shared" si="2"/>
        <v>37878.857142857145</v>
      </c>
    </row>
    <row r="76" spans="1:11" ht="60">
      <c r="A76" s="205"/>
      <c r="B76" s="22" t="s">
        <v>199</v>
      </c>
      <c r="C76" s="17" t="s">
        <v>431</v>
      </c>
      <c r="D76" s="17" t="s">
        <v>64</v>
      </c>
      <c r="E76" s="17" t="s">
        <v>587</v>
      </c>
      <c r="F76" s="22" t="s">
        <v>7</v>
      </c>
      <c r="G76" s="118">
        <v>8238.6514285714275</v>
      </c>
      <c r="H76" s="118">
        <v>0</v>
      </c>
      <c r="I76" s="118">
        <v>0</v>
      </c>
      <c r="J76" s="118">
        <v>0</v>
      </c>
      <c r="K76" s="118">
        <f t="shared" si="2"/>
        <v>8238.6514285714275</v>
      </c>
    </row>
    <row r="77" spans="1:11" ht="75">
      <c r="A77" s="205"/>
      <c r="B77" s="22" t="s">
        <v>200</v>
      </c>
      <c r="C77" s="17" t="s">
        <v>201</v>
      </c>
      <c r="D77" s="17" t="s">
        <v>432</v>
      </c>
      <c r="E77" s="17" t="s">
        <v>571</v>
      </c>
      <c r="F77" s="22" t="s">
        <v>7</v>
      </c>
      <c r="G77" s="118">
        <v>1537.92</v>
      </c>
      <c r="H77" s="118">
        <v>0</v>
      </c>
      <c r="I77" s="118">
        <v>0</v>
      </c>
      <c r="J77" s="118">
        <v>0</v>
      </c>
      <c r="K77" s="118">
        <f t="shared" si="2"/>
        <v>1537.92</v>
      </c>
    </row>
    <row r="78" spans="1:11" ht="60">
      <c r="A78" s="205"/>
      <c r="B78" s="22" t="s">
        <v>202</v>
      </c>
      <c r="C78" s="17" t="s">
        <v>433</v>
      </c>
      <c r="D78" s="17" t="s">
        <v>64</v>
      </c>
      <c r="E78" s="17" t="s">
        <v>587</v>
      </c>
      <c r="F78" s="22" t="s">
        <v>7</v>
      </c>
      <c r="G78" s="118">
        <v>334.49760000000003</v>
      </c>
      <c r="H78" s="118">
        <v>0</v>
      </c>
      <c r="I78" s="118">
        <v>0</v>
      </c>
      <c r="J78" s="118">
        <v>0</v>
      </c>
      <c r="K78" s="118">
        <f t="shared" si="2"/>
        <v>334.49760000000003</v>
      </c>
    </row>
    <row r="79" spans="1:11" ht="60">
      <c r="A79" s="205"/>
      <c r="B79" s="22" t="s">
        <v>203</v>
      </c>
      <c r="C79" s="17" t="s">
        <v>204</v>
      </c>
      <c r="D79" s="17" t="s">
        <v>205</v>
      </c>
      <c r="E79" s="17" t="s">
        <v>571</v>
      </c>
      <c r="F79" s="22" t="s">
        <v>7</v>
      </c>
      <c r="G79" s="118">
        <v>39240</v>
      </c>
      <c r="H79" s="118">
        <v>0</v>
      </c>
      <c r="I79" s="118">
        <v>0</v>
      </c>
      <c r="J79" s="118">
        <v>0</v>
      </c>
      <c r="K79" s="118">
        <f t="shared" si="2"/>
        <v>39240</v>
      </c>
    </row>
    <row r="80" spans="1:11" ht="60">
      <c r="A80" s="205"/>
      <c r="B80" s="22" t="s">
        <v>206</v>
      </c>
      <c r="C80" s="17" t="s">
        <v>434</v>
      </c>
      <c r="D80" s="17" t="s">
        <v>64</v>
      </c>
      <c r="E80" s="17" t="s">
        <v>587</v>
      </c>
      <c r="F80" s="22" t="s">
        <v>7</v>
      </c>
      <c r="G80" s="118">
        <v>8534.7000000000007</v>
      </c>
      <c r="H80" s="118">
        <v>0</v>
      </c>
      <c r="I80" s="118">
        <v>0</v>
      </c>
      <c r="J80" s="118">
        <v>0</v>
      </c>
      <c r="K80" s="118">
        <f t="shared" si="2"/>
        <v>8534.7000000000007</v>
      </c>
    </row>
    <row r="81" spans="1:11" ht="75">
      <c r="A81" s="205"/>
      <c r="B81" s="22" t="s">
        <v>207</v>
      </c>
      <c r="C81" s="17" t="s">
        <v>208</v>
      </c>
      <c r="D81" s="17" t="s">
        <v>209</v>
      </c>
      <c r="E81" s="17" t="s">
        <v>571</v>
      </c>
      <c r="F81" s="22" t="s">
        <v>7</v>
      </c>
      <c r="G81" s="118">
        <v>49900</v>
      </c>
      <c r="H81" s="118">
        <v>0</v>
      </c>
      <c r="I81" s="118">
        <v>0</v>
      </c>
      <c r="J81" s="118">
        <v>0</v>
      </c>
      <c r="K81" s="118">
        <f t="shared" si="2"/>
        <v>49900</v>
      </c>
    </row>
    <row r="82" spans="1:11" ht="60">
      <c r="A82" s="205"/>
      <c r="B82" s="22" t="s">
        <v>210</v>
      </c>
      <c r="C82" s="17" t="s">
        <v>435</v>
      </c>
      <c r="D82" s="17" t="s">
        <v>64</v>
      </c>
      <c r="E82" s="17" t="s">
        <v>587</v>
      </c>
      <c r="F82" s="22" t="s">
        <v>7</v>
      </c>
      <c r="G82" s="118">
        <v>10853.25</v>
      </c>
      <c r="H82" s="118">
        <v>0</v>
      </c>
      <c r="I82" s="118">
        <v>0</v>
      </c>
      <c r="J82" s="118">
        <v>0</v>
      </c>
      <c r="K82" s="118">
        <f t="shared" si="2"/>
        <v>10853.25</v>
      </c>
    </row>
    <row r="83" spans="1:11" ht="75">
      <c r="A83" s="205"/>
      <c r="B83" s="32" t="s">
        <v>211</v>
      </c>
      <c r="C83" s="28" t="s">
        <v>212</v>
      </c>
      <c r="D83" s="17" t="s">
        <v>436</v>
      </c>
      <c r="E83" s="17" t="s">
        <v>564</v>
      </c>
      <c r="F83" s="22" t="s">
        <v>10</v>
      </c>
      <c r="G83" s="118">
        <v>0</v>
      </c>
      <c r="H83" s="118">
        <v>0</v>
      </c>
      <c r="I83" s="118">
        <v>10040</v>
      </c>
      <c r="J83" s="118">
        <v>0</v>
      </c>
      <c r="K83" s="118">
        <f t="shared" si="2"/>
        <v>10040</v>
      </c>
    </row>
    <row r="84" spans="1:11" ht="45">
      <c r="A84" s="205"/>
      <c r="B84" s="32" t="s">
        <v>213</v>
      </c>
      <c r="C84" s="28" t="s">
        <v>214</v>
      </c>
      <c r="D84" s="17" t="s">
        <v>437</v>
      </c>
      <c r="E84" s="17" t="s">
        <v>559</v>
      </c>
      <c r="F84" s="22" t="s">
        <v>10</v>
      </c>
      <c r="G84" s="118">
        <v>0</v>
      </c>
      <c r="H84" s="118">
        <v>0</v>
      </c>
      <c r="I84" s="118">
        <v>0</v>
      </c>
      <c r="J84" s="118">
        <v>15204</v>
      </c>
      <c r="K84" s="118">
        <f t="shared" si="2"/>
        <v>15204</v>
      </c>
    </row>
    <row r="85" spans="1:11" ht="75">
      <c r="A85" s="205"/>
      <c r="B85" s="32" t="s">
        <v>215</v>
      </c>
      <c r="C85" s="17" t="s">
        <v>216</v>
      </c>
      <c r="D85" s="28" t="s">
        <v>438</v>
      </c>
      <c r="E85" s="17" t="s">
        <v>583</v>
      </c>
      <c r="F85" s="32" t="s">
        <v>7</v>
      </c>
      <c r="G85" s="118">
        <v>2750</v>
      </c>
      <c r="H85" s="118">
        <v>2750</v>
      </c>
      <c r="I85" s="118">
        <v>2750</v>
      </c>
      <c r="J85" s="118">
        <v>2750</v>
      </c>
      <c r="K85" s="118">
        <f t="shared" si="2"/>
        <v>11000</v>
      </c>
    </row>
    <row r="86" spans="1:11">
      <c r="A86" s="205"/>
      <c r="B86" s="124" t="s">
        <v>655</v>
      </c>
      <c r="C86" s="125"/>
      <c r="D86" s="125"/>
      <c r="E86" s="125"/>
      <c r="F86" s="125"/>
      <c r="G86" s="125"/>
      <c r="H86" s="125"/>
      <c r="I86" s="125"/>
      <c r="J86" s="125"/>
      <c r="K86" s="126"/>
    </row>
    <row r="87" spans="1:11" ht="75">
      <c r="A87" s="205"/>
      <c r="B87" s="122" t="s">
        <v>217</v>
      </c>
      <c r="C87" s="120" t="s">
        <v>218</v>
      </c>
      <c r="D87" s="17" t="s">
        <v>440</v>
      </c>
      <c r="E87" s="17" t="s">
        <v>571</v>
      </c>
      <c r="F87" s="22" t="s">
        <v>7</v>
      </c>
      <c r="G87" s="118">
        <v>12501.720000000001</v>
      </c>
      <c r="H87" s="118">
        <v>0</v>
      </c>
      <c r="I87" s="118">
        <v>0</v>
      </c>
      <c r="J87" s="118">
        <v>0</v>
      </c>
      <c r="K87" s="118">
        <f t="shared" si="2"/>
        <v>12501.720000000001</v>
      </c>
    </row>
    <row r="88" spans="1:11" ht="75">
      <c r="A88" s="205"/>
      <c r="B88" s="122" t="s">
        <v>219</v>
      </c>
      <c r="C88" s="17" t="s">
        <v>441</v>
      </c>
      <c r="D88" s="17" t="s">
        <v>64</v>
      </c>
      <c r="E88" s="17" t="s">
        <v>587</v>
      </c>
      <c r="F88" s="22" t="s">
        <v>7</v>
      </c>
      <c r="G88" s="118">
        <v>2719.1241</v>
      </c>
      <c r="H88" s="118">
        <v>0</v>
      </c>
      <c r="I88" s="118">
        <v>0</v>
      </c>
      <c r="J88" s="118">
        <v>0</v>
      </c>
      <c r="K88" s="118">
        <f t="shared" si="2"/>
        <v>2719.1241</v>
      </c>
    </row>
    <row r="89" spans="1:11" ht="60">
      <c r="A89" s="205"/>
      <c r="B89" s="22" t="s">
        <v>220</v>
      </c>
      <c r="C89" s="17" t="s">
        <v>221</v>
      </c>
      <c r="D89" s="17" t="s">
        <v>442</v>
      </c>
      <c r="E89" s="17" t="s">
        <v>571</v>
      </c>
      <c r="F89" s="22" t="s">
        <v>7</v>
      </c>
      <c r="G89" s="118">
        <v>45963.400000000009</v>
      </c>
      <c r="H89" s="118">
        <v>0</v>
      </c>
      <c r="I89" s="118">
        <v>0</v>
      </c>
      <c r="J89" s="118">
        <v>0</v>
      </c>
      <c r="K89" s="118">
        <f t="shared" si="2"/>
        <v>45963.400000000009</v>
      </c>
    </row>
    <row r="90" spans="1:11" ht="60">
      <c r="A90" s="205"/>
      <c r="B90" s="22" t="s">
        <v>222</v>
      </c>
      <c r="C90" s="17" t="s">
        <v>443</v>
      </c>
      <c r="D90" s="17" t="s">
        <v>64</v>
      </c>
      <c r="E90" s="17" t="s">
        <v>587</v>
      </c>
      <c r="F90" s="22" t="s">
        <v>7</v>
      </c>
      <c r="G90" s="118">
        <v>9997.0395000000026</v>
      </c>
      <c r="H90" s="118">
        <v>0</v>
      </c>
      <c r="I90" s="118">
        <v>0</v>
      </c>
      <c r="J90" s="118">
        <v>0</v>
      </c>
      <c r="K90" s="118">
        <f t="shared" si="2"/>
        <v>9997.0395000000026</v>
      </c>
    </row>
    <row r="91" spans="1:11" ht="45">
      <c r="A91" s="205"/>
      <c r="B91" s="22" t="s">
        <v>223</v>
      </c>
      <c r="C91" s="17" t="s">
        <v>224</v>
      </c>
      <c r="D91" s="17" t="s">
        <v>225</v>
      </c>
      <c r="E91" s="17" t="s">
        <v>576</v>
      </c>
      <c r="F91" s="22" t="s">
        <v>7</v>
      </c>
      <c r="G91" s="118">
        <v>980553.97439999995</v>
      </c>
      <c r="H91" s="118">
        <v>0</v>
      </c>
      <c r="I91" s="118">
        <v>0</v>
      </c>
      <c r="J91" s="118">
        <v>0</v>
      </c>
      <c r="K91" s="118">
        <f t="shared" si="2"/>
        <v>980553.97439999995</v>
      </c>
    </row>
    <row r="92" spans="1:11" ht="60">
      <c r="A92" s="205"/>
      <c r="B92" s="22" t="s">
        <v>226</v>
      </c>
      <c r="C92" s="17" t="s">
        <v>444</v>
      </c>
      <c r="D92" s="17" t="s">
        <v>88</v>
      </c>
      <c r="E92" s="17" t="s">
        <v>587</v>
      </c>
      <c r="F92" s="22" t="s">
        <v>7</v>
      </c>
      <c r="G92" s="118">
        <v>245138.49359999999</v>
      </c>
      <c r="H92" s="118">
        <v>0</v>
      </c>
      <c r="I92" s="118">
        <v>0</v>
      </c>
      <c r="J92" s="118">
        <v>0</v>
      </c>
      <c r="K92" s="118">
        <f t="shared" si="2"/>
        <v>245138.49359999999</v>
      </c>
    </row>
    <row r="93" spans="1:11" ht="75">
      <c r="A93" s="205"/>
      <c r="B93" s="22" t="s">
        <v>445</v>
      </c>
      <c r="C93" s="17" t="s">
        <v>446</v>
      </c>
      <c r="D93" s="17" t="s">
        <v>447</v>
      </c>
      <c r="E93" s="17" t="s">
        <v>571</v>
      </c>
      <c r="F93" s="22" t="s">
        <v>7</v>
      </c>
      <c r="G93" s="118">
        <v>4194.6438992759104</v>
      </c>
      <c r="H93" s="118">
        <v>5194.6914514211612</v>
      </c>
      <c r="I93" s="118">
        <v>6139.1808062250075</v>
      </c>
      <c r="J93" s="118">
        <v>6944.7746676753486</v>
      </c>
      <c r="K93" s="118">
        <f t="shared" si="2"/>
        <v>22473.290824597425</v>
      </c>
    </row>
    <row r="94" spans="1:11" ht="75">
      <c r="A94" s="205"/>
      <c r="B94" s="22" t="s">
        <v>448</v>
      </c>
      <c r="C94" s="17" t="s">
        <v>449</v>
      </c>
      <c r="D94" s="17" t="s">
        <v>64</v>
      </c>
      <c r="E94" s="17" t="s">
        <v>587</v>
      </c>
      <c r="F94" s="22" t="s">
        <v>7</v>
      </c>
      <c r="G94" s="118">
        <v>912.33504809251053</v>
      </c>
      <c r="H94" s="118">
        <v>1129.8453906841025</v>
      </c>
      <c r="I94" s="118">
        <v>1335.2718253539392</v>
      </c>
      <c r="J94" s="118">
        <v>1510.4884902193883</v>
      </c>
      <c r="K94" s="118">
        <f t="shared" si="2"/>
        <v>4887.9407543499401</v>
      </c>
    </row>
    <row r="95" spans="1:11" ht="75">
      <c r="A95" s="205"/>
      <c r="B95" s="22" t="s">
        <v>450</v>
      </c>
      <c r="C95" s="17" t="s">
        <v>227</v>
      </c>
      <c r="D95" s="17" t="s">
        <v>228</v>
      </c>
      <c r="E95" s="17" t="s">
        <v>589</v>
      </c>
      <c r="F95" s="22" t="s">
        <v>7</v>
      </c>
      <c r="G95" s="118">
        <v>7654.2236842105267</v>
      </c>
      <c r="H95" s="118">
        <v>9773.0131578947367</v>
      </c>
      <c r="I95" s="118">
        <v>11719.934210526315</v>
      </c>
      <c r="J95" s="118">
        <v>13446.078947368422</v>
      </c>
      <c r="K95" s="118">
        <f t="shared" si="2"/>
        <v>42593.25</v>
      </c>
    </row>
    <row r="96" spans="1:11" ht="75">
      <c r="A96" s="205"/>
      <c r="B96" s="22" t="s">
        <v>456</v>
      </c>
      <c r="C96" s="17" t="s">
        <v>457</v>
      </c>
      <c r="D96" s="17" t="s">
        <v>458</v>
      </c>
      <c r="E96" s="17" t="s">
        <v>590</v>
      </c>
      <c r="F96" s="22" t="s">
        <v>7</v>
      </c>
      <c r="G96" s="118">
        <v>11728</v>
      </c>
      <c r="H96" s="118">
        <v>0</v>
      </c>
      <c r="I96" s="118">
        <v>0</v>
      </c>
      <c r="J96" s="118">
        <v>0</v>
      </c>
      <c r="K96" s="118">
        <f t="shared" si="2"/>
        <v>11728</v>
      </c>
    </row>
    <row r="97" spans="1:11" ht="45">
      <c r="A97" s="205"/>
      <c r="B97" s="22" t="s">
        <v>459</v>
      </c>
      <c r="C97" s="17" t="s">
        <v>460</v>
      </c>
      <c r="D97" s="17" t="s">
        <v>461</v>
      </c>
      <c r="E97" s="17" t="s">
        <v>590</v>
      </c>
      <c r="F97" s="22" t="s">
        <v>7</v>
      </c>
      <c r="G97" s="118">
        <v>9100</v>
      </c>
      <c r="H97" s="118">
        <v>0</v>
      </c>
      <c r="I97" s="118">
        <v>0</v>
      </c>
      <c r="J97" s="118">
        <v>0</v>
      </c>
      <c r="K97" s="118">
        <f t="shared" si="2"/>
        <v>9100</v>
      </c>
    </row>
    <row r="98" spans="1:11" ht="60">
      <c r="A98" s="205"/>
      <c r="B98" s="22" t="s">
        <v>462</v>
      </c>
      <c r="C98" s="17" t="s">
        <v>463</v>
      </c>
      <c r="D98" s="17" t="s">
        <v>64</v>
      </c>
      <c r="E98" s="17" t="s">
        <v>587</v>
      </c>
      <c r="F98" s="22" t="s">
        <v>7</v>
      </c>
      <c r="G98" s="118">
        <v>4530.09</v>
      </c>
      <c r="H98" s="118">
        <v>0</v>
      </c>
      <c r="I98" s="118">
        <v>0</v>
      </c>
      <c r="J98" s="118">
        <v>0</v>
      </c>
      <c r="K98" s="118">
        <f t="shared" si="2"/>
        <v>4530.09</v>
      </c>
    </row>
    <row r="99" spans="1:11" ht="45">
      <c r="A99" s="205"/>
      <c r="B99" s="22" t="s">
        <v>229</v>
      </c>
      <c r="C99" s="17" t="s">
        <v>230</v>
      </c>
      <c r="D99" s="17" t="s">
        <v>231</v>
      </c>
      <c r="E99" s="17" t="s">
        <v>571</v>
      </c>
      <c r="F99" s="22" t="s">
        <v>7</v>
      </c>
      <c r="G99" s="118">
        <v>55200</v>
      </c>
      <c r="H99" s="118">
        <v>0</v>
      </c>
      <c r="I99" s="118">
        <v>0</v>
      </c>
      <c r="J99" s="118">
        <v>0</v>
      </c>
      <c r="K99" s="118">
        <f t="shared" si="2"/>
        <v>55200</v>
      </c>
    </row>
    <row r="100" spans="1:11" ht="60">
      <c r="A100" s="205"/>
      <c r="B100" s="22" t="s">
        <v>238</v>
      </c>
      <c r="C100" s="123" t="s">
        <v>239</v>
      </c>
      <c r="D100" s="17" t="s">
        <v>64</v>
      </c>
      <c r="E100" s="17" t="s">
        <v>587</v>
      </c>
      <c r="F100" s="22" t="s">
        <v>7</v>
      </c>
      <c r="G100" s="118">
        <v>12006</v>
      </c>
      <c r="H100" s="118">
        <v>0</v>
      </c>
      <c r="I100" s="118">
        <v>0</v>
      </c>
      <c r="J100" s="118">
        <v>0</v>
      </c>
      <c r="K100" s="118">
        <f t="shared" si="2"/>
        <v>12006</v>
      </c>
    </row>
    <row r="101" spans="1:11">
      <c r="A101" s="205"/>
      <c r="B101" s="124" t="s">
        <v>656</v>
      </c>
      <c r="C101" s="125"/>
      <c r="D101" s="125"/>
      <c r="E101" s="125"/>
      <c r="F101" s="125"/>
      <c r="G101" s="125"/>
      <c r="H101" s="125"/>
      <c r="I101" s="125"/>
      <c r="J101" s="125"/>
      <c r="K101" s="126"/>
    </row>
    <row r="102" spans="1:11" ht="60">
      <c r="A102" s="205"/>
      <c r="B102" s="22" t="s">
        <v>241</v>
      </c>
      <c r="C102" s="17" t="s">
        <v>469</v>
      </c>
      <c r="D102" s="17" t="s">
        <v>470</v>
      </c>
      <c r="E102" s="17" t="s">
        <v>604</v>
      </c>
      <c r="F102" s="22" t="s">
        <v>92</v>
      </c>
      <c r="G102" s="118">
        <v>6474.9473684210525</v>
      </c>
      <c r="H102" s="118">
        <v>6474.9473684210525</v>
      </c>
      <c r="I102" s="118">
        <v>6474.9473684210525</v>
      </c>
      <c r="J102" s="118">
        <v>6474.9473684210525</v>
      </c>
      <c r="K102" s="118">
        <f t="shared" si="2"/>
        <v>25899.78947368421</v>
      </c>
    </row>
    <row r="103" spans="1:11" ht="60">
      <c r="A103" s="205"/>
      <c r="B103" s="22" t="s">
        <v>242</v>
      </c>
      <c r="C103" s="17" t="s">
        <v>243</v>
      </c>
      <c r="D103" s="17" t="s">
        <v>471</v>
      </c>
      <c r="E103" s="17" t="s">
        <v>600</v>
      </c>
      <c r="F103" s="22" t="s">
        <v>92</v>
      </c>
      <c r="G103" s="118">
        <v>7061.1631200000002</v>
      </c>
      <c r="H103" s="118">
        <v>7061.1631200000002</v>
      </c>
      <c r="I103" s="118">
        <v>7061.1631200000002</v>
      </c>
      <c r="J103" s="118">
        <v>7061.1631200000002</v>
      </c>
      <c r="K103" s="118">
        <f t="shared" si="2"/>
        <v>28244.652480000001</v>
      </c>
    </row>
    <row r="104" spans="1:11" ht="135">
      <c r="A104" s="205"/>
      <c r="B104" s="22" t="s">
        <v>244</v>
      </c>
      <c r="C104" s="17" t="s">
        <v>245</v>
      </c>
      <c r="D104" s="17" t="s">
        <v>472</v>
      </c>
      <c r="E104" s="17" t="s">
        <v>578</v>
      </c>
      <c r="F104" s="22" t="s">
        <v>7</v>
      </c>
      <c r="G104" s="118">
        <v>0</v>
      </c>
      <c r="H104" s="118">
        <v>119906.32500000001</v>
      </c>
      <c r="I104" s="118">
        <v>0</v>
      </c>
      <c r="J104" s="118">
        <v>0</v>
      </c>
      <c r="K104" s="118">
        <f t="shared" si="2"/>
        <v>119906.32500000001</v>
      </c>
    </row>
    <row r="105" spans="1:11" ht="45">
      <c r="A105" s="205"/>
      <c r="B105" s="22" t="s">
        <v>473</v>
      </c>
      <c r="C105" s="17" t="s">
        <v>474</v>
      </c>
      <c r="D105" s="17" t="s">
        <v>95</v>
      </c>
      <c r="E105" s="17" t="s">
        <v>601</v>
      </c>
      <c r="F105" s="22" t="s">
        <v>92</v>
      </c>
      <c r="G105" s="118">
        <v>846.30000000000007</v>
      </c>
      <c r="H105" s="118">
        <v>1459.8674999999998</v>
      </c>
      <c r="I105" s="118">
        <v>1459.8674999999998</v>
      </c>
      <c r="J105" s="118">
        <v>1459.8674999999998</v>
      </c>
      <c r="K105" s="118">
        <f t="shared" si="2"/>
        <v>5225.9025000000001</v>
      </c>
    </row>
    <row r="106" spans="1:11" ht="60">
      <c r="A106" s="205"/>
      <c r="B106" s="22" t="s">
        <v>246</v>
      </c>
      <c r="C106" s="17" t="s">
        <v>247</v>
      </c>
      <c r="D106" s="17" t="s">
        <v>248</v>
      </c>
      <c r="E106" s="17" t="s">
        <v>601</v>
      </c>
      <c r="F106" s="22" t="s">
        <v>92</v>
      </c>
      <c r="G106" s="118">
        <v>14778.947368421052</v>
      </c>
      <c r="H106" s="118">
        <v>17515.78947368421</v>
      </c>
      <c r="I106" s="118">
        <v>21347.36842105263</v>
      </c>
      <c r="J106" s="118">
        <v>25178.947368421053</v>
      </c>
      <c r="K106" s="118">
        <f t="shared" si="2"/>
        <v>78821.052631578947</v>
      </c>
    </row>
    <row r="107" spans="1:11" ht="45">
      <c r="A107" s="206"/>
      <c r="B107" s="32" t="s">
        <v>251</v>
      </c>
      <c r="C107" s="28" t="s">
        <v>252</v>
      </c>
      <c r="D107" s="17" t="s">
        <v>253</v>
      </c>
      <c r="E107" s="17" t="s">
        <v>605</v>
      </c>
      <c r="F107" s="22" t="s">
        <v>92</v>
      </c>
      <c r="G107" s="118">
        <v>510.52631578947364</v>
      </c>
      <c r="H107" s="118">
        <v>510.52631578947364</v>
      </c>
      <c r="I107" s="118">
        <v>510.52631578947364</v>
      </c>
      <c r="J107" s="118">
        <v>510.52631578947364</v>
      </c>
      <c r="K107" s="118">
        <f t="shared" si="2"/>
        <v>2042.1052631578946</v>
      </c>
    </row>
    <row r="108" spans="1:11">
      <c r="A108" s="124" t="s">
        <v>475</v>
      </c>
      <c r="B108" s="125"/>
      <c r="C108" s="125"/>
      <c r="D108" s="125"/>
      <c r="E108" s="125"/>
      <c r="F108" s="125"/>
      <c r="G108" s="125"/>
      <c r="H108" s="125"/>
      <c r="I108" s="125"/>
      <c r="J108" s="125"/>
      <c r="K108" s="126"/>
    </row>
    <row r="109" spans="1:11" ht="45">
      <c r="A109" s="210"/>
      <c r="B109" s="35" t="s">
        <v>254</v>
      </c>
      <c r="C109" s="34" t="s">
        <v>255</v>
      </c>
      <c r="D109" s="34" t="s">
        <v>256</v>
      </c>
      <c r="E109" s="17" t="s">
        <v>593</v>
      </c>
      <c r="F109" s="35" t="s">
        <v>7</v>
      </c>
      <c r="G109" s="118">
        <v>36344.310000000005</v>
      </c>
      <c r="H109" s="118">
        <v>36344.310000000005</v>
      </c>
      <c r="I109" s="118">
        <v>36344.310000000005</v>
      </c>
      <c r="J109" s="118">
        <v>36344.310000000005</v>
      </c>
      <c r="K109" s="118">
        <f t="shared" si="2"/>
        <v>145377.24000000002</v>
      </c>
    </row>
    <row r="110" spans="1:11" ht="60">
      <c r="A110" s="211"/>
      <c r="B110" s="35" t="s">
        <v>257</v>
      </c>
      <c r="C110" s="34" t="s">
        <v>258</v>
      </c>
      <c r="D110" s="34" t="s">
        <v>476</v>
      </c>
      <c r="E110" s="17" t="s">
        <v>594</v>
      </c>
      <c r="F110" s="35" t="s">
        <v>7</v>
      </c>
      <c r="G110" s="118">
        <v>1922</v>
      </c>
      <c r="H110" s="118">
        <v>1922</v>
      </c>
      <c r="I110" s="118">
        <v>1922</v>
      </c>
      <c r="J110" s="118">
        <v>1922</v>
      </c>
      <c r="K110" s="118">
        <f t="shared" si="2"/>
        <v>7688</v>
      </c>
    </row>
    <row r="111" spans="1:11" ht="75">
      <c r="A111" s="211"/>
      <c r="B111" s="35" t="s">
        <v>259</v>
      </c>
      <c r="C111" s="34" t="s">
        <v>260</v>
      </c>
      <c r="D111" s="34" t="s">
        <v>261</v>
      </c>
      <c r="E111" s="17" t="s">
        <v>595</v>
      </c>
      <c r="F111" s="35" t="s">
        <v>7</v>
      </c>
      <c r="G111" s="118">
        <v>13044.78</v>
      </c>
      <c r="H111" s="118">
        <v>13044.78</v>
      </c>
      <c r="I111" s="118">
        <v>13044.78</v>
      </c>
      <c r="J111" s="118">
        <v>13044.78</v>
      </c>
      <c r="K111" s="118">
        <f t="shared" si="2"/>
        <v>52179.12</v>
      </c>
    </row>
    <row r="112" spans="1:11" ht="60">
      <c r="A112" s="211"/>
      <c r="B112" s="35" t="s">
        <v>262</v>
      </c>
      <c r="C112" s="34" t="s">
        <v>263</v>
      </c>
      <c r="D112" s="34" t="s">
        <v>264</v>
      </c>
      <c r="E112" s="17" t="s">
        <v>596</v>
      </c>
      <c r="F112" s="35" t="s">
        <v>7</v>
      </c>
      <c r="G112" s="118">
        <v>2400</v>
      </c>
      <c r="H112" s="118">
        <v>2400</v>
      </c>
      <c r="I112" s="118">
        <v>2400</v>
      </c>
      <c r="J112" s="118">
        <v>2400</v>
      </c>
      <c r="K112" s="118">
        <f t="shared" si="2"/>
        <v>9600</v>
      </c>
    </row>
    <row r="113" spans="1:11" ht="45">
      <c r="A113" s="211"/>
      <c r="B113" s="35" t="s">
        <v>265</v>
      </c>
      <c r="C113" s="34" t="s">
        <v>266</v>
      </c>
      <c r="D113" s="34" t="s">
        <v>477</v>
      </c>
      <c r="E113" s="17" t="s">
        <v>597</v>
      </c>
      <c r="F113" s="22" t="s">
        <v>7</v>
      </c>
      <c r="G113" s="118">
        <v>0</v>
      </c>
      <c r="H113" s="118">
        <v>0</v>
      </c>
      <c r="I113" s="118">
        <v>2000</v>
      </c>
      <c r="J113" s="118">
        <v>0</v>
      </c>
      <c r="K113" s="118">
        <f t="shared" si="2"/>
        <v>2000</v>
      </c>
    </row>
    <row r="114" spans="1:11" ht="60">
      <c r="A114" s="211"/>
      <c r="B114" s="35" t="s">
        <v>269</v>
      </c>
      <c r="C114" s="34" t="s">
        <v>270</v>
      </c>
      <c r="D114" s="34" t="s">
        <v>271</v>
      </c>
      <c r="E114" s="17" t="s">
        <v>582</v>
      </c>
      <c r="F114" s="22" t="s">
        <v>7</v>
      </c>
      <c r="G114" s="118">
        <v>0</v>
      </c>
      <c r="H114" s="118">
        <v>11406</v>
      </c>
      <c r="I114" s="118">
        <v>0</v>
      </c>
      <c r="J114" s="118">
        <v>11406</v>
      </c>
      <c r="K114" s="118">
        <f t="shared" si="2"/>
        <v>22812</v>
      </c>
    </row>
    <row r="115" spans="1:11" ht="60">
      <c r="A115" s="211"/>
      <c r="B115" s="35" t="s">
        <v>272</v>
      </c>
      <c r="C115" s="34" t="s">
        <v>273</v>
      </c>
      <c r="D115" s="34" t="s">
        <v>479</v>
      </c>
      <c r="E115" s="17" t="s">
        <v>588</v>
      </c>
      <c r="F115" s="22" t="s">
        <v>7</v>
      </c>
      <c r="G115" s="118">
        <v>0</v>
      </c>
      <c r="H115" s="118">
        <v>0</v>
      </c>
      <c r="I115" s="118">
        <v>8964</v>
      </c>
      <c r="J115" s="118">
        <v>0</v>
      </c>
      <c r="K115" s="118">
        <f t="shared" si="2"/>
        <v>8964</v>
      </c>
    </row>
    <row r="116" spans="1:11" ht="45">
      <c r="A116" s="211"/>
      <c r="B116" s="35" t="s">
        <v>276</v>
      </c>
      <c r="C116" s="34" t="s">
        <v>277</v>
      </c>
      <c r="D116" s="34" t="s">
        <v>481</v>
      </c>
      <c r="E116" s="17" t="s">
        <v>574</v>
      </c>
      <c r="F116" s="22" t="s">
        <v>7</v>
      </c>
      <c r="G116" s="118">
        <v>0</v>
      </c>
      <c r="H116" s="118">
        <v>0</v>
      </c>
      <c r="I116" s="118">
        <v>0</v>
      </c>
      <c r="J116" s="118">
        <v>10000</v>
      </c>
      <c r="K116" s="118">
        <f t="shared" si="2"/>
        <v>10000</v>
      </c>
    </row>
    <row r="117" spans="1:11" ht="45">
      <c r="A117" s="211"/>
      <c r="B117" s="35" t="s">
        <v>482</v>
      </c>
      <c r="C117" s="34" t="s">
        <v>278</v>
      </c>
      <c r="D117" s="34" t="s">
        <v>279</v>
      </c>
      <c r="E117" s="17" t="s">
        <v>599</v>
      </c>
      <c r="F117" s="35" t="s">
        <v>7</v>
      </c>
      <c r="G117" s="118">
        <v>0</v>
      </c>
      <c r="H117" s="118">
        <v>26874.5</v>
      </c>
      <c r="I117" s="118">
        <v>0</v>
      </c>
      <c r="J117" s="118">
        <v>0</v>
      </c>
      <c r="K117" s="118">
        <f t="shared" si="2"/>
        <v>26874.5</v>
      </c>
    </row>
    <row r="118" spans="1:11" ht="45">
      <c r="A118" s="211"/>
      <c r="B118" s="35" t="s">
        <v>483</v>
      </c>
      <c r="C118" s="34" t="s">
        <v>280</v>
      </c>
      <c r="D118" s="34" t="s">
        <v>281</v>
      </c>
      <c r="E118" s="17" t="s">
        <v>565</v>
      </c>
      <c r="F118" s="35" t="s">
        <v>10</v>
      </c>
      <c r="G118" s="118">
        <v>11000</v>
      </c>
      <c r="H118" s="118">
        <v>11000</v>
      </c>
      <c r="I118" s="118">
        <v>11000</v>
      </c>
      <c r="J118" s="118">
        <v>11000</v>
      </c>
      <c r="K118" s="118">
        <f t="shared" si="2"/>
        <v>44000</v>
      </c>
    </row>
    <row r="119" spans="1:11" ht="45">
      <c r="A119" s="211"/>
      <c r="B119" s="35" t="s">
        <v>484</v>
      </c>
      <c r="C119" s="119" t="s">
        <v>282</v>
      </c>
      <c r="D119" s="34" t="s">
        <v>283</v>
      </c>
      <c r="E119" s="17" t="s">
        <v>566</v>
      </c>
      <c r="F119" s="35" t="s">
        <v>10</v>
      </c>
      <c r="G119" s="118">
        <v>2525.8100000000004</v>
      </c>
      <c r="H119" s="118">
        <v>2835.4900000000002</v>
      </c>
      <c r="I119" s="118">
        <v>6431.7866666666669</v>
      </c>
      <c r="J119" s="118">
        <v>7066.6771000000008</v>
      </c>
      <c r="K119" s="118">
        <f t="shared" si="2"/>
        <v>18859.763766666671</v>
      </c>
    </row>
    <row r="120" spans="1:11" ht="75">
      <c r="A120" s="212"/>
      <c r="B120" s="127" t="s">
        <v>491</v>
      </c>
      <c r="C120" s="128" t="s">
        <v>492</v>
      </c>
      <c r="D120" s="34"/>
      <c r="E120" s="17" t="s">
        <v>613</v>
      </c>
      <c r="F120" s="35" t="s">
        <v>7</v>
      </c>
      <c r="G120" s="118">
        <v>151936.74974304342</v>
      </c>
      <c r="H120" s="118">
        <v>33952.015667915533</v>
      </c>
      <c r="I120" s="118">
        <v>21137.210253827809</v>
      </c>
      <c r="J120" s="118">
        <v>48637.891502231309</v>
      </c>
      <c r="K120" s="118">
        <f t="shared" si="2"/>
        <v>255663.86716701806</v>
      </c>
    </row>
    <row r="121" spans="1:11">
      <c r="A121" s="7"/>
      <c r="B121" s="129"/>
      <c r="C121" s="130" t="s">
        <v>493</v>
      </c>
      <c r="D121" s="131"/>
      <c r="E121" s="132"/>
      <c r="F121" s="132"/>
      <c r="G121" s="133">
        <f>SUM(G8:G120)</f>
        <v>2322461.7460722351</v>
      </c>
      <c r="H121" s="133">
        <f>SUM(H8:H120)</f>
        <v>518980.81092385162</v>
      </c>
      <c r="I121" s="133">
        <f>SUM(I8:I120)</f>
        <v>323097.35673708224</v>
      </c>
      <c r="J121" s="133">
        <f>SUM(J8:J120)</f>
        <v>743464.91296267859</v>
      </c>
      <c r="K121" s="133">
        <f>SUM(K8:K120)</f>
        <v>3908004.8266958469</v>
      </c>
    </row>
    <row r="122" spans="1:11">
      <c r="B122" s="48"/>
      <c r="C122" s="49"/>
      <c r="D122" s="50"/>
      <c r="E122" s="48"/>
      <c r="F122" s="48"/>
      <c r="G122" s="51"/>
      <c r="H122" s="51"/>
      <c r="I122" s="51"/>
      <c r="J122" s="51"/>
      <c r="K122" s="46"/>
    </row>
    <row r="123" spans="1:11">
      <c r="B123" s="48"/>
      <c r="C123" s="49"/>
      <c r="D123" s="50"/>
      <c r="E123" s="48"/>
      <c r="F123" s="48"/>
      <c r="G123" s="47"/>
      <c r="H123" s="47"/>
      <c r="I123" s="47"/>
      <c r="J123" s="47"/>
      <c r="K123" s="46"/>
    </row>
    <row r="124" spans="1:11">
      <c r="B124" s="48"/>
      <c r="C124" s="52"/>
      <c r="D124" s="50"/>
      <c r="E124" s="48"/>
      <c r="F124" s="48"/>
      <c r="G124" s="46"/>
      <c r="H124" s="46"/>
      <c r="I124" s="46"/>
      <c r="J124" s="46"/>
      <c r="K124" s="46"/>
    </row>
    <row r="125" spans="1:11">
      <c r="B125" s="48"/>
      <c r="C125" s="52"/>
      <c r="D125" s="50"/>
      <c r="E125" s="48"/>
      <c r="F125" s="48"/>
      <c r="G125" s="46"/>
      <c r="H125" s="46"/>
      <c r="I125" s="46"/>
      <c r="J125" s="46"/>
      <c r="K125" s="46"/>
    </row>
    <row r="126" spans="1:11">
      <c r="B126" s="48"/>
      <c r="C126" s="52"/>
      <c r="D126" s="50"/>
      <c r="E126" s="48"/>
      <c r="F126" s="48"/>
      <c r="G126" s="46"/>
      <c r="H126" s="46"/>
      <c r="I126" s="46"/>
      <c r="J126" s="46"/>
      <c r="K126" s="46"/>
    </row>
    <row r="127" spans="1:11">
      <c r="B127" s="48"/>
      <c r="C127" s="52"/>
      <c r="D127" s="50"/>
      <c r="E127" s="48"/>
      <c r="F127" s="48"/>
      <c r="G127" s="46"/>
      <c r="H127" s="46"/>
      <c r="I127" s="46"/>
      <c r="J127" s="46"/>
      <c r="K127" s="46"/>
    </row>
    <row r="128" spans="1:11">
      <c r="B128" s="48"/>
      <c r="C128" s="52"/>
      <c r="D128" s="50"/>
      <c r="E128" s="48"/>
      <c r="F128" s="48"/>
      <c r="G128" s="46"/>
      <c r="H128" s="46"/>
      <c r="I128" s="46"/>
      <c r="J128" s="46"/>
      <c r="K128" s="46"/>
    </row>
    <row r="129" spans="2:11">
      <c r="B129" s="48"/>
      <c r="C129" s="52"/>
      <c r="D129" s="50"/>
      <c r="E129" s="48"/>
      <c r="F129" s="48"/>
      <c r="G129" s="46"/>
      <c r="H129" s="46"/>
      <c r="I129" s="46"/>
      <c r="J129" s="46"/>
      <c r="K129" s="46"/>
    </row>
    <row r="130" spans="2:11">
      <c r="B130" s="48"/>
      <c r="C130" s="52"/>
      <c r="D130" s="50"/>
      <c r="E130" s="48"/>
      <c r="F130" s="48"/>
      <c r="G130" s="46"/>
      <c r="H130" s="46"/>
      <c r="I130" s="46"/>
      <c r="J130" s="46"/>
      <c r="K130" s="46"/>
    </row>
    <row r="131" spans="2:11">
      <c r="B131" s="48"/>
      <c r="C131" s="52"/>
      <c r="D131" s="50"/>
      <c r="E131" s="48"/>
      <c r="F131" s="48"/>
      <c r="G131" s="46"/>
      <c r="H131" s="46"/>
      <c r="I131" s="46"/>
      <c r="J131" s="46"/>
      <c r="K131" s="46"/>
    </row>
    <row r="132" spans="2:11">
      <c r="B132" s="48"/>
      <c r="C132" s="52"/>
      <c r="D132" s="50"/>
      <c r="E132" s="48"/>
      <c r="F132" s="48"/>
      <c r="G132" s="46"/>
      <c r="H132" s="46"/>
      <c r="I132" s="46"/>
      <c r="J132" s="46"/>
      <c r="K132" s="46"/>
    </row>
    <row r="133" spans="2:11">
      <c r="B133" s="48"/>
      <c r="C133" s="49"/>
      <c r="D133" s="50"/>
      <c r="E133" s="48"/>
      <c r="F133" s="48"/>
      <c r="G133" s="46"/>
      <c r="H133" s="46"/>
      <c r="I133" s="46"/>
      <c r="J133" s="46"/>
      <c r="K133" s="46"/>
    </row>
    <row r="134" spans="2:11">
      <c r="B134" s="48"/>
      <c r="C134" s="49"/>
      <c r="D134" s="50"/>
      <c r="E134" s="48"/>
      <c r="F134" s="48"/>
      <c r="G134" s="46"/>
      <c r="H134" s="46"/>
      <c r="I134" s="46"/>
      <c r="J134" s="46"/>
      <c r="K134" s="46"/>
    </row>
    <row r="135" spans="2:11">
      <c r="B135" s="48"/>
      <c r="C135" s="49"/>
      <c r="D135" s="50"/>
      <c r="E135" s="48"/>
      <c r="F135" s="48"/>
      <c r="G135" s="46"/>
      <c r="H135" s="46"/>
      <c r="I135" s="46"/>
      <c r="J135" s="46"/>
      <c r="K135" s="46"/>
    </row>
    <row r="136" spans="2:11">
      <c r="B136" s="48"/>
      <c r="C136" s="49"/>
      <c r="D136" s="50"/>
      <c r="E136" s="48"/>
      <c r="F136" s="48"/>
      <c r="G136" s="46"/>
      <c r="H136" s="46"/>
      <c r="I136" s="46"/>
      <c r="J136" s="46"/>
      <c r="K136" s="46"/>
    </row>
    <row r="137" spans="2:11">
      <c r="B137" s="48"/>
      <c r="C137" s="49"/>
      <c r="D137" s="50"/>
      <c r="E137" s="48"/>
      <c r="F137" s="48"/>
      <c r="G137" s="46"/>
      <c r="H137" s="46"/>
      <c r="I137" s="46"/>
      <c r="J137" s="46"/>
      <c r="K137" s="46"/>
    </row>
    <row r="138" spans="2:11">
      <c r="B138" s="48"/>
      <c r="C138" s="49"/>
      <c r="D138" s="50"/>
      <c r="E138" s="48"/>
      <c r="F138" s="48"/>
      <c r="G138" s="46"/>
      <c r="H138" s="46"/>
      <c r="I138" s="46"/>
      <c r="J138" s="46"/>
      <c r="K138" s="46"/>
    </row>
    <row r="139" spans="2:11">
      <c r="B139" s="48"/>
      <c r="C139" s="49"/>
      <c r="D139" s="50"/>
      <c r="E139" s="48"/>
      <c r="F139" s="48"/>
      <c r="G139" s="46"/>
      <c r="H139" s="46"/>
      <c r="I139" s="46"/>
      <c r="J139" s="46"/>
      <c r="K139" s="46"/>
    </row>
    <row r="140" spans="2:11">
      <c r="B140" s="48"/>
      <c r="C140" s="49"/>
      <c r="D140" s="50"/>
      <c r="E140" s="48"/>
      <c r="F140" s="48"/>
      <c r="G140" s="46"/>
      <c r="H140" s="46"/>
      <c r="I140" s="46"/>
      <c r="J140" s="46"/>
      <c r="K140" s="46"/>
    </row>
    <row r="141" spans="2:11">
      <c r="B141" s="48"/>
      <c r="C141" s="49"/>
      <c r="D141" s="50"/>
      <c r="E141" s="48"/>
      <c r="F141" s="48"/>
      <c r="G141" s="46"/>
      <c r="H141" s="46"/>
      <c r="I141" s="46"/>
      <c r="J141" s="46"/>
      <c r="K141" s="46"/>
    </row>
    <row r="142" spans="2:11">
      <c r="B142" s="48"/>
      <c r="C142" s="49"/>
      <c r="D142" s="50"/>
      <c r="E142" s="48"/>
      <c r="F142" s="48"/>
      <c r="G142" s="46"/>
      <c r="H142" s="46"/>
      <c r="I142" s="46"/>
      <c r="J142" s="46"/>
      <c r="K142" s="46"/>
    </row>
    <row r="143" spans="2:11">
      <c r="B143" s="48"/>
      <c r="C143" s="49"/>
      <c r="D143" s="50"/>
      <c r="E143" s="48"/>
      <c r="F143" s="48"/>
      <c r="G143" s="46"/>
      <c r="H143" s="46"/>
      <c r="I143" s="46"/>
      <c r="J143" s="46"/>
      <c r="K143" s="46"/>
    </row>
    <row r="144" spans="2:11">
      <c r="B144" s="48"/>
      <c r="C144" s="49"/>
      <c r="D144" s="50"/>
      <c r="E144" s="48"/>
      <c r="F144" s="48"/>
      <c r="G144" s="46"/>
      <c r="H144" s="46"/>
      <c r="I144" s="46"/>
      <c r="J144" s="46"/>
      <c r="K144" s="46"/>
    </row>
    <row r="145" spans="2:11">
      <c r="B145" s="48"/>
      <c r="C145" s="49"/>
      <c r="D145" s="50"/>
      <c r="E145" s="48"/>
      <c r="F145" s="48"/>
      <c r="G145" s="46"/>
      <c r="H145" s="46"/>
      <c r="I145" s="46"/>
      <c r="J145" s="46"/>
      <c r="K145" s="46"/>
    </row>
    <row r="146" spans="2:11">
      <c r="B146" s="48"/>
      <c r="C146" s="49"/>
      <c r="D146" s="50"/>
      <c r="E146" s="48"/>
      <c r="F146" s="48"/>
      <c r="G146" s="46"/>
      <c r="H146" s="46"/>
      <c r="I146" s="46"/>
      <c r="J146" s="46"/>
      <c r="K146" s="46"/>
    </row>
    <row r="147" spans="2:11">
      <c r="B147" s="48"/>
      <c r="C147" s="49"/>
      <c r="D147" s="50"/>
      <c r="E147" s="48"/>
      <c r="F147" s="48"/>
      <c r="G147" s="46"/>
      <c r="H147" s="46"/>
      <c r="I147" s="46"/>
      <c r="J147" s="46"/>
      <c r="K147" s="46"/>
    </row>
    <row r="148" spans="2:11">
      <c r="B148" s="48"/>
      <c r="C148" s="49"/>
      <c r="D148" s="50"/>
      <c r="E148" s="48"/>
      <c r="F148" s="48"/>
      <c r="G148" s="46"/>
      <c r="H148" s="46"/>
      <c r="I148" s="46"/>
      <c r="J148" s="46"/>
      <c r="K148" s="46"/>
    </row>
    <row r="149" spans="2:11">
      <c r="B149" s="48"/>
      <c r="C149" s="49"/>
      <c r="D149" s="50"/>
      <c r="E149" s="48"/>
      <c r="F149" s="48"/>
      <c r="G149" s="46"/>
      <c r="H149" s="46"/>
      <c r="I149" s="46"/>
      <c r="J149" s="46"/>
      <c r="K149" s="46"/>
    </row>
    <row r="150" spans="2:11">
      <c r="B150" s="48"/>
      <c r="C150" s="49"/>
      <c r="D150" s="50"/>
      <c r="E150" s="48"/>
      <c r="F150" s="48"/>
      <c r="G150" s="46"/>
      <c r="H150" s="46"/>
      <c r="I150" s="46"/>
      <c r="J150" s="46"/>
      <c r="K150" s="46"/>
    </row>
    <row r="151" spans="2:11">
      <c r="B151" s="48"/>
      <c r="C151" s="49"/>
      <c r="D151" s="50"/>
      <c r="E151" s="48"/>
      <c r="F151" s="48"/>
      <c r="G151" s="46"/>
      <c r="H151" s="46"/>
      <c r="I151" s="46"/>
      <c r="J151" s="46"/>
      <c r="K151" s="46"/>
    </row>
    <row r="152" spans="2:11">
      <c r="B152" s="48"/>
      <c r="C152" s="49"/>
      <c r="D152" s="50"/>
      <c r="E152" s="48"/>
      <c r="F152" s="48"/>
      <c r="G152" s="46"/>
      <c r="H152" s="46"/>
      <c r="I152" s="46"/>
      <c r="J152" s="46"/>
      <c r="K152" s="46"/>
    </row>
    <row r="153" spans="2:11">
      <c r="B153" s="53"/>
      <c r="C153" s="54"/>
      <c r="D153" s="55"/>
      <c r="E153" s="53"/>
      <c r="F153" s="53"/>
      <c r="G153" s="56"/>
      <c r="H153" s="56"/>
      <c r="I153" s="56"/>
      <c r="J153" s="56"/>
      <c r="K153" s="56"/>
    </row>
    <row r="154" spans="2:11">
      <c r="B154" s="53"/>
      <c r="C154" s="54"/>
      <c r="D154" s="55"/>
      <c r="E154" s="53"/>
      <c r="F154" s="53"/>
      <c r="G154" s="56"/>
      <c r="H154" s="56"/>
      <c r="I154" s="56"/>
      <c r="J154" s="56"/>
      <c r="K154" s="56"/>
    </row>
    <row r="155" spans="2:11">
      <c r="B155" s="53"/>
      <c r="C155" s="54"/>
      <c r="D155" s="55"/>
      <c r="E155" s="53"/>
      <c r="F155" s="53"/>
      <c r="G155" s="56"/>
      <c r="H155" s="56"/>
      <c r="I155" s="56"/>
      <c r="J155" s="56"/>
      <c r="K155" s="56"/>
    </row>
    <row r="156" spans="2:11">
      <c r="B156" s="53"/>
      <c r="C156" s="54"/>
      <c r="D156" s="55"/>
      <c r="E156" s="53"/>
      <c r="F156" s="53"/>
      <c r="G156" s="56"/>
      <c r="H156" s="56"/>
      <c r="I156" s="56"/>
      <c r="J156" s="56"/>
      <c r="K156" s="56"/>
    </row>
    <row r="157" spans="2:11">
      <c r="B157" s="53"/>
      <c r="C157" s="54"/>
      <c r="D157" s="55"/>
      <c r="E157" s="53"/>
      <c r="F157" s="53"/>
      <c r="G157" s="56"/>
      <c r="H157" s="56"/>
      <c r="I157" s="56"/>
      <c r="J157" s="56"/>
      <c r="K157" s="56"/>
    </row>
    <row r="158" spans="2:11">
      <c r="B158" s="53"/>
      <c r="C158" s="54"/>
      <c r="D158" s="55"/>
      <c r="E158" s="53"/>
      <c r="F158" s="53"/>
      <c r="G158" s="56"/>
      <c r="H158" s="56"/>
      <c r="I158" s="56"/>
      <c r="J158" s="56"/>
      <c r="K158" s="56"/>
    </row>
    <row r="159" spans="2:11">
      <c r="B159" s="53"/>
      <c r="C159" s="54"/>
      <c r="D159" s="55"/>
      <c r="E159" s="53"/>
      <c r="F159" s="53"/>
      <c r="G159" s="56"/>
      <c r="H159" s="56"/>
      <c r="I159" s="56"/>
      <c r="J159" s="56"/>
      <c r="K159" s="56"/>
    </row>
    <row r="160" spans="2:11">
      <c r="B160" s="53"/>
      <c r="C160" s="54"/>
      <c r="D160" s="55"/>
      <c r="E160" s="53"/>
      <c r="F160" s="53"/>
      <c r="G160" s="56"/>
      <c r="H160" s="56"/>
      <c r="I160" s="56"/>
      <c r="J160" s="56"/>
      <c r="K160" s="56"/>
    </row>
    <row r="161" spans="2:11">
      <c r="B161" s="53"/>
      <c r="C161" s="54"/>
      <c r="D161" s="55"/>
      <c r="E161" s="53"/>
      <c r="F161" s="53"/>
      <c r="G161" s="56"/>
      <c r="H161" s="56"/>
      <c r="I161" s="56"/>
      <c r="J161" s="56"/>
      <c r="K161" s="56"/>
    </row>
    <row r="162" spans="2:11">
      <c r="B162" s="53"/>
      <c r="C162" s="54"/>
      <c r="D162" s="55"/>
      <c r="E162" s="53"/>
      <c r="F162" s="53"/>
      <c r="G162" s="56"/>
      <c r="H162" s="56"/>
      <c r="I162" s="56"/>
      <c r="J162" s="56"/>
      <c r="K162" s="56"/>
    </row>
    <row r="163" spans="2:11">
      <c r="B163" s="53"/>
      <c r="C163" s="54"/>
      <c r="D163" s="55"/>
      <c r="E163" s="53"/>
      <c r="F163" s="53"/>
      <c r="G163" s="56"/>
      <c r="H163" s="56"/>
      <c r="I163" s="56"/>
      <c r="J163" s="56"/>
      <c r="K163" s="56"/>
    </row>
    <row r="164" spans="2:11">
      <c r="B164" s="53"/>
      <c r="C164" s="54"/>
      <c r="D164" s="55"/>
      <c r="E164" s="53"/>
      <c r="F164" s="53"/>
      <c r="G164" s="56"/>
      <c r="H164" s="56"/>
      <c r="I164" s="56"/>
      <c r="J164" s="56"/>
      <c r="K164" s="56"/>
    </row>
    <row r="165" spans="2:11">
      <c r="B165" s="53"/>
      <c r="C165" s="54"/>
      <c r="D165" s="55"/>
      <c r="E165" s="53"/>
      <c r="F165" s="53"/>
      <c r="G165" s="56"/>
      <c r="H165" s="56"/>
      <c r="I165" s="56"/>
      <c r="J165" s="56"/>
      <c r="K165" s="56"/>
    </row>
    <row r="166" spans="2:11">
      <c r="B166" s="53"/>
      <c r="C166" s="54"/>
      <c r="D166" s="55"/>
      <c r="E166" s="53"/>
      <c r="F166" s="53"/>
      <c r="G166" s="56"/>
      <c r="H166" s="56"/>
      <c r="I166" s="56"/>
      <c r="J166" s="56"/>
      <c r="K166" s="56"/>
    </row>
    <row r="167" spans="2:11">
      <c r="B167" s="53"/>
      <c r="C167" s="54"/>
      <c r="D167" s="55"/>
      <c r="E167" s="53"/>
      <c r="F167" s="53"/>
      <c r="G167" s="56"/>
      <c r="H167" s="56"/>
      <c r="I167" s="56"/>
      <c r="J167" s="56"/>
      <c r="K167" s="56"/>
    </row>
    <row r="168" spans="2:11">
      <c r="B168" s="53"/>
      <c r="C168" s="54"/>
      <c r="D168" s="55"/>
      <c r="E168" s="53"/>
      <c r="F168" s="53"/>
      <c r="G168" s="56"/>
      <c r="H168" s="56"/>
      <c r="I168" s="56"/>
      <c r="J168" s="56"/>
      <c r="K168" s="56"/>
    </row>
    <row r="169" spans="2:11">
      <c r="B169" s="53"/>
      <c r="C169" s="54"/>
      <c r="D169" s="55"/>
      <c r="E169" s="53"/>
      <c r="F169" s="53"/>
      <c r="G169" s="56"/>
      <c r="H169" s="56"/>
      <c r="I169" s="56"/>
      <c r="J169" s="56"/>
      <c r="K169" s="56"/>
    </row>
    <row r="170" spans="2:11">
      <c r="B170" s="53"/>
      <c r="C170" s="54"/>
      <c r="D170" s="55"/>
      <c r="E170" s="53"/>
      <c r="F170" s="53"/>
      <c r="G170" s="56"/>
      <c r="H170" s="56"/>
      <c r="I170" s="56"/>
      <c r="J170" s="56"/>
      <c r="K170" s="56"/>
    </row>
    <row r="171" spans="2:11">
      <c r="B171" s="53"/>
      <c r="C171" s="54"/>
      <c r="D171" s="55"/>
      <c r="E171" s="53"/>
      <c r="F171" s="53"/>
      <c r="G171" s="56"/>
      <c r="H171" s="56"/>
      <c r="I171" s="56"/>
      <c r="J171" s="56"/>
      <c r="K171" s="56"/>
    </row>
    <row r="172" spans="2:11">
      <c r="B172" s="53"/>
      <c r="C172" s="54"/>
      <c r="D172" s="55"/>
      <c r="E172" s="53"/>
      <c r="F172" s="53"/>
      <c r="G172" s="56"/>
      <c r="H172" s="56"/>
      <c r="I172" s="56"/>
      <c r="J172" s="56"/>
      <c r="K172" s="56"/>
    </row>
    <row r="173" spans="2:11">
      <c r="B173" s="53"/>
      <c r="C173" s="54"/>
      <c r="D173" s="55"/>
      <c r="E173" s="53"/>
      <c r="F173" s="53"/>
      <c r="G173" s="56"/>
      <c r="H173" s="56"/>
      <c r="I173" s="56"/>
      <c r="J173" s="56"/>
      <c r="K173" s="56"/>
    </row>
    <row r="174" spans="2:11">
      <c r="B174" s="53"/>
      <c r="C174" s="54"/>
      <c r="D174" s="55"/>
      <c r="E174" s="53"/>
      <c r="F174" s="53"/>
      <c r="G174" s="56"/>
      <c r="H174" s="56"/>
      <c r="I174" s="56"/>
      <c r="J174" s="56"/>
      <c r="K174" s="56"/>
    </row>
    <row r="175" spans="2:11">
      <c r="B175" s="53"/>
      <c r="C175" s="54"/>
      <c r="D175" s="55"/>
      <c r="E175" s="53"/>
      <c r="F175" s="53"/>
      <c r="G175" s="56"/>
      <c r="H175" s="56"/>
      <c r="I175" s="56"/>
      <c r="J175" s="56"/>
      <c r="K175" s="56"/>
    </row>
    <row r="176" spans="2:11">
      <c r="B176" s="53"/>
      <c r="C176" s="54"/>
      <c r="D176" s="55"/>
      <c r="E176" s="53"/>
      <c r="F176" s="53"/>
      <c r="G176" s="56"/>
      <c r="H176" s="56"/>
      <c r="I176" s="56"/>
      <c r="J176" s="56"/>
      <c r="K176" s="56"/>
    </row>
    <row r="177" spans="2:11">
      <c r="B177" s="53"/>
      <c r="C177" s="54"/>
      <c r="D177" s="55"/>
      <c r="E177" s="53"/>
      <c r="F177" s="53"/>
      <c r="G177" s="56"/>
      <c r="H177" s="56"/>
      <c r="I177" s="56"/>
      <c r="J177" s="56"/>
      <c r="K177" s="56"/>
    </row>
    <row r="178" spans="2:11">
      <c r="B178" s="53"/>
      <c r="C178" s="54"/>
      <c r="D178" s="55"/>
      <c r="E178" s="53"/>
      <c r="F178" s="53"/>
      <c r="G178" s="56"/>
      <c r="H178" s="56"/>
      <c r="I178" s="56"/>
      <c r="J178" s="56"/>
      <c r="K178" s="56"/>
    </row>
    <row r="179" spans="2:11">
      <c r="B179" s="53"/>
      <c r="C179" s="54"/>
      <c r="D179" s="55"/>
      <c r="E179" s="53"/>
      <c r="F179" s="53"/>
      <c r="G179" s="56"/>
      <c r="H179" s="56"/>
      <c r="I179" s="56"/>
      <c r="J179" s="56"/>
      <c r="K179" s="56"/>
    </row>
    <row r="180" spans="2:11">
      <c r="B180" s="53"/>
      <c r="C180" s="54"/>
      <c r="D180" s="55"/>
      <c r="E180" s="53"/>
      <c r="F180" s="53"/>
      <c r="G180" s="56"/>
      <c r="H180" s="56"/>
      <c r="I180" s="56"/>
      <c r="J180" s="56"/>
      <c r="K180" s="56"/>
    </row>
    <row r="181" spans="2:11">
      <c r="B181" s="53"/>
      <c r="C181" s="54"/>
      <c r="D181" s="55"/>
      <c r="E181" s="53"/>
      <c r="F181" s="53"/>
      <c r="G181" s="56"/>
      <c r="H181" s="56"/>
      <c r="I181" s="56"/>
      <c r="J181" s="56"/>
      <c r="K181" s="56"/>
    </row>
    <row r="182" spans="2:11">
      <c r="B182" s="53"/>
      <c r="C182" s="54"/>
      <c r="D182" s="55"/>
      <c r="E182" s="53"/>
      <c r="F182" s="53"/>
      <c r="G182" s="56"/>
      <c r="H182" s="56"/>
      <c r="I182" s="56"/>
      <c r="J182" s="56"/>
      <c r="K182" s="56"/>
    </row>
    <row r="183" spans="2:11">
      <c r="B183" s="53"/>
      <c r="C183" s="54"/>
      <c r="D183" s="55"/>
      <c r="E183" s="53"/>
      <c r="F183" s="53"/>
      <c r="G183" s="56"/>
      <c r="H183" s="56"/>
      <c r="I183" s="56"/>
      <c r="J183" s="56"/>
      <c r="K183" s="56"/>
    </row>
    <row r="184" spans="2:11">
      <c r="B184" s="53"/>
      <c r="C184" s="54"/>
      <c r="D184" s="55"/>
      <c r="E184" s="53"/>
      <c r="F184" s="53"/>
      <c r="G184" s="56"/>
      <c r="H184" s="56"/>
      <c r="I184" s="56"/>
      <c r="J184" s="56"/>
      <c r="K184" s="56"/>
    </row>
    <row r="185" spans="2:11">
      <c r="B185" s="53"/>
      <c r="C185" s="54"/>
      <c r="D185" s="55"/>
      <c r="E185" s="53"/>
      <c r="F185" s="53"/>
      <c r="G185" s="56"/>
      <c r="H185" s="56"/>
      <c r="I185" s="56"/>
      <c r="J185" s="56"/>
      <c r="K185" s="56"/>
    </row>
    <row r="186" spans="2:11">
      <c r="B186" s="53"/>
      <c r="C186" s="54"/>
      <c r="D186" s="55"/>
      <c r="E186" s="53"/>
      <c r="F186" s="53"/>
      <c r="G186" s="56"/>
      <c r="H186" s="56"/>
      <c r="I186" s="56"/>
      <c r="J186" s="56"/>
      <c r="K186" s="56"/>
    </row>
    <row r="187" spans="2:11">
      <c r="B187" s="53"/>
      <c r="C187" s="54"/>
      <c r="D187" s="55"/>
      <c r="E187" s="53"/>
      <c r="F187" s="53"/>
      <c r="G187" s="56"/>
      <c r="H187" s="56"/>
      <c r="I187" s="56"/>
      <c r="J187" s="56"/>
      <c r="K187" s="56"/>
    </row>
    <row r="188" spans="2:11">
      <c r="B188" s="53"/>
      <c r="C188" s="54"/>
      <c r="D188" s="55"/>
      <c r="E188" s="53"/>
      <c r="F188" s="53"/>
      <c r="G188" s="56"/>
      <c r="H188" s="56"/>
      <c r="I188" s="56"/>
      <c r="J188" s="56"/>
      <c r="K188" s="56"/>
    </row>
    <row r="189" spans="2:11">
      <c r="B189" s="53"/>
      <c r="C189" s="54"/>
      <c r="D189" s="55"/>
      <c r="E189" s="53"/>
      <c r="F189" s="53"/>
      <c r="G189" s="56"/>
      <c r="H189" s="56"/>
      <c r="I189" s="56"/>
      <c r="J189" s="56"/>
      <c r="K189" s="56"/>
    </row>
    <row r="190" spans="2:11">
      <c r="B190" s="53"/>
      <c r="C190" s="54"/>
      <c r="D190" s="55"/>
      <c r="E190" s="53"/>
      <c r="F190" s="53"/>
      <c r="G190" s="56"/>
      <c r="H190" s="56"/>
      <c r="I190" s="56"/>
      <c r="J190" s="56"/>
      <c r="K190" s="56"/>
    </row>
    <row r="191" spans="2:11">
      <c r="B191" s="53"/>
      <c r="C191" s="54"/>
      <c r="D191" s="55"/>
      <c r="E191" s="53"/>
      <c r="F191" s="53"/>
      <c r="G191" s="56"/>
      <c r="H191" s="56"/>
      <c r="I191" s="56"/>
      <c r="J191" s="56"/>
      <c r="K191" s="56"/>
    </row>
    <row r="192" spans="2:11">
      <c r="B192" s="53"/>
      <c r="C192" s="54"/>
      <c r="D192" s="55"/>
      <c r="E192" s="53"/>
      <c r="F192" s="53"/>
      <c r="G192" s="56"/>
      <c r="H192" s="56"/>
      <c r="I192" s="56"/>
      <c r="J192" s="56"/>
      <c r="K192" s="56"/>
    </row>
    <row r="193" spans="2:11">
      <c r="B193" s="53"/>
      <c r="C193" s="54"/>
      <c r="D193" s="55"/>
      <c r="E193" s="53"/>
      <c r="F193" s="53"/>
      <c r="G193" s="56"/>
      <c r="H193" s="56"/>
      <c r="I193" s="56"/>
      <c r="J193" s="56"/>
      <c r="K193" s="56"/>
    </row>
    <row r="194" spans="2:11">
      <c r="B194" s="53"/>
      <c r="C194" s="54"/>
      <c r="D194" s="55"/>
      <c r="E194" s="53"/>
      <c r="F194" s="53"/>
      <c r="G194" s="56"/>
      <c r="H194" s="56"/>
      <c r="I194" s="56"/>
      <c r="J194" s="56"/>
      <c r="K194" s="56"/>
    </row>
    <row r="195" spans="2:11">
      <c r="B195" s="53"/>
      <c r="C195" s="54"/>
      <c r="D195" s="55"/>
      <c r="E195" s="53"/>
      <c r="F195" s="53"/>
      <c r="G195" s="56"/>
      <c r="H195" s="56"/>
      <c r="I195" s="56"/>
      <c r="J195" s="56"/>
      <c r="K195" s="56"/>
    </row>
    <row r="196" spans="2:11">
      <c r="B196" s="53"/>
      <c r="C196" s="54"/>
      <c r="D196" s="55"/>
      <c r="E196" s="53"/>
      <c r="F196" s="53"/>
      <c r="G196" s="56"/>
      <c r="H196" s="56"/>
      <c r="I196" s="56"/>
      <c r="J196" s="56"/>
      <c r="K196" s="56"/>
    </row>
    <row r="197" spans="2:11">
      <c r="B197" s="53"/>
      <c r="C197" s="54"/>
      <c r="D197" s="55"/>
      <c r="E197" s="53"/>
      <c r="F197" s="53"/>
      <c r="G197" s="56"/>
      <c r="H197" s="56"/>
      <c r="I197" s="56"/>
      <c r="J197" s="56"/>
      <c r="K197" s="56"/>
    </row>
    <row r="198" spans="2:11">
      <c r="B198" s="53"/>
      <c r="C198" s="54"/>
      <c r="D198" s="55"/>
      <c r="E198" s="53"/>
      <c r="F198" s="53"/>
      <c r="G198" s="56"/>
      <c r="H198" s="56"/>
      <c r="I198" s="56"/>
      <c r="J198" s="56"/>
      <c r="K198" s="56"/>
    </row>
    <row r="199" spans="2:11">
      <c r="B199" s="53"/>
      <c r="C199" s="54"/>
      <c r="D199" s="55"/>
      <c r="E199" s="53"/>
      <c r="F199" s="53"/>
      <c r="G199" s="56"/>
      <c r="H199" s="56"/>
      <c r="I199" s="56"/>
      <c r="J199" s="56"/>
      <c r="K199" s="56"/>
    </row>
    <row r="200" spans="2:11">
      <c r="B200" s="53"/>
      <c r="C200" s="54"/>
      <c r="D200" s="55"/>
      <c r="E200" s="53"/>
      <c r="F200" s="53"/>
      <c r="G200" s="56"/>
      <c r="H200" s="56"/>
      <c r="I200" s="56"/>
      <c r="J200" s="56"/>
      <c r="K200" s="56"/>
    </row>
    <row r="201" spans="2:11">
      <c r="B201" s="53"/>
      <c r="C201" s="54"/>
      <c r="D201" s="55"/>
      <c r="E201" s="53"/>
      <c r="F201" s="53"/>
      <c r="G201" s="56"/>
      <c r="H201" s="56"/>
      <c r="I201" s="56"/>
      <c r="J201" s="56"/>
      <c r="K201" s="56"/>
    </row>
    <row r="202" spans="2:11">
      <c r="B202" s="53"/>
      <c r="C202" s="54"/>
      <c r="D202" s="55"/>
      <c r="E202" s="53"/>
      <c r="F202" s="53"/>
      <c r="G202" s="56"/>
      <c r="H202" s="56"/>
      <c r="I202" s="56"/>
      <c r="J202" s="56"/>
      <c r="K202" s="56"/>
    </row>
    <row r="203" spans="2:11">
      <c r="B203" s="53"/>
      <c r="C203" s="54"/>
      <c r="D203" s="55"/>
      <c r="E203" s="53"/>
      <c r="F203" s="53"/>
      <c r="G203" s="56"/>
      <c r="H203" s="56"/>
      <c r="I203" s="56"/>
      <c r="J203" s="56"/>
      <c r="K203" s="56"/>
    </row>
    <row r="204" spans="2:11">
      <c r="B204" s="53"/>
      <c r="C204" s="54"/>
      <c r="D204" s="55"/>
      <c r="E204" s="53"/>
      <c r="F204" s="53"/>
      <c r="G204" s="56"/>
      <c r="H204" s="56"/>
      <c r="I204" s="56"/>
      <c r="J204" s="56"/>
      <c r="K204" s="56"/>
    </row>
    <row r="205" spans="2:11">
      <c r="B205" s="53"/>
      <c r="C205" s="54"/>
      <c r="D205" s="55"/>
      <c r="E205" s="53"/>
      <c r="F205" s="53"/>
      <c r="G205" s="56"/>
      <c r="H205" s="56"/>
      <c r="I205" s="56"/>
      <c r="J205" s="56"/>
      <c r="K205" s="56"/>
    </row>
    <row r="206" spans="2:11">
      <c r="B206" s="53"/>
      <c r="C206" s="54"/>
      <c r="D206" s="55"/>
      <c r="E206" s="53"/>
      <c r="F206" s="53"/>
      <c r="G206" s="56"/>
      <c r="H206" s="56"/>
      <c r="I206" s="56"/>
      <c r="J206" s="56"/>
      <c r="K206" s="56"/>
    </row>
    <row r="207" spans="2:11">
      <c r="B207" s="53"/>
      <c r="C207" s="54"/>
      <c r="D207" s="55"/>
      <c r="E207" s="53"/>
      <c r="F207" s="53"/>
      <c r="G207" s="56"/>
      <c r="H207" s="56"/>
      <c r="I207" s="56"/>
      <c r="J207" s="56"/>
      <c r="K207" s="56"/>
    </row>
    <row r="208" spans="2:11">
      <c r="B208" s="53"/>
      <c r="C208" s="54"/>
      <c r="D208" s="55"/>
      <c r="E208" s="53"/>
      <c r="F208" s="53"/>
      <c r="G208" s="56"/>
      <c r="H208" s="56"/>
      <c r="I208" s="56"/>
      <c r="J208" s="56"/>
      <c r="K208" s="56"/>
    </row>
    <row r="209" spans="2:11">
      <c r="B209" s="53"/>
      <c r="C209" s="54"/>
      <c r="D209" s="55"/>
      <c r="E209" s="53"/>
      <c r="F209" s="53"/>
      <c r="G209" s="56"/>
      <c r="H209" s="56"/>
      <c r="I209" s="56"/>
      <c r="J209" s="56"/>
      <c r="K209" s="56"/>
    </row>
    <row r="210" spans="2:11">
      <c r="B210" s="53"/>
      <c r="C210" s="54"/>
      <c r="D210" s="55"/>
      <c r="E210" s="53"/>
      <c r="F210" s="53"/>
      <c r="G210" s="56"/>
      <c r="H210" s="56"/>
      <c r="I210" s="56"/>
      <c r="J210" s="56"/>
      <c r="K210" s="56"/>
    </row>
    <row r="211" spans="2:11">
      <c r="B211" s="53"/>
      <c r="C211" s="54"/>
      <c r="D211" s="55"/>
      <c r="E211" s="53"/>
      <c r="F211" s="53"/>
      <c r="G211" s="56"/>
      <c r="H211" s="56"/>
      <c r="I211" s="56"/>
      <c r="J211" s="56"/>
      <c r="K211" s="56"/>
    </row>
    <row r="212" spans="2:11">
      <c r="B212" s="53"/>
      <c r="C212" s="54"/>
      <c r="D212" s="55"/>
      <c r="E212" s="53"/>
      <c r="F212" s="53"/>
      <c r="G212" s="56"/>
      <c r="H212" s="56"/>
      <c r="I212" s="56"/>
      <c r="J212" s="56"/>
      <c r="K212" s="56"/>
    </row>
    <row r="213" spans="2:11">
      <c r="B213" s="53"/>
      <c r="C213" s="54"/>
      <c r="D213" s="55"/>
      <c r="E213" s="53"/>
      <c r="F213" s="53"/>
      <c r="G213" s="56"/>
      <c r="H213" s="56"/>
      <c r="I213" s="56"/>
      <c r="J213" s="56"/>
      <c r="K213" s="56"/>
    </row>
    <row r="214" spans="2:11">
      <c r="B214" s="53"/>
      <c r="C214" s="54"/>
      <c r="D214" s="55"/>
      <c r="E214" s="53"/>
      <c r="F214" s="53"/>
      <c r="G214" s="56"/>
      <c r="H214" s="56"/>
      <c r="I214" s="56"/>
      <c r="J214" s="56"/>
      <c r="K214" s="56"/>
    </row>
    <row r="215" spans="2:11">
      <c r="B215" s="53"/>
      <c r="C215" s="54"/>
      <c r="D215" s="55"/>
      <c r="E215" s="53"/>
      <c r="F215" s="53"/>
      <c r="G215" s="56"/>
      <c r="H215" s="56"/>
      <c r="I215" s="56"/>
      <c r="J215" s="56"/>
      <c r="K215" s="56"/>
    </row>
    <row r="216" spans="2:11">
      <c r="B216" s="53"/>
      <c r="C216" s="54"/>
      <c r="D216" s="55"/>
      <c r="E216" s="53"/>
      <c r="F216" s="53"/>
      <c r="G216" s="56"/>
      <c r="H216" s="56"/>
      <c r="I216" s="56"/>
      <c r="J216" s="56"/>
      <c r="K216" s="56"/>
    </row>
    <row r="217" spans="2:11">
      <c r="B217" s="53"/>
      <c r="C217" s="54"/>
      <c r="D217" s="55"/>
      <c r="E217" s="53"/>
      <c r="F217" s="53"/>
      <c r="G217" s="56"/>
      <c r="H217" s="56"/>
      <c r="I217" s="56"/>
      <c r="J217" s="56"/>
      <c r="K217" s="56"/>
    </row>
    <row r="218" spans="2:11">
      <c r="B218" s="53"/>
      <c r="C218" s="54"/>
      <c r="D218" s="55"/>
      <c r="E218" s="53"/>
      <c r="F218" s="53"/>
      <c r="G218" s="56"/>
      <c r="H218" s="56"/>
      <c r="I218" s="56"/>
      <c r="J218" s="56"/>
      <c r="K218" s="56"/>
    </row>
    <row r="219" spans="2:11">
      <c r="B219" s="53"/>
      <c r="C219" s="54"/>
      <c r="D219" s="55"/>
      <c r="E219" s="53"/>
      <c r="F219" s="53"/>
      <c r="G219" s="56"/>
      <c r="H219" s="56"/>
      <c r="I219" s="56"/>
      <c r="J219" s="56"/>
      <c r="K219" s="56"/>
    </row>
    <row r="220" spans="2:11">
      <c r="B220" s="53"/>
      <c r="C220" s="54"/>
      <c r="D220" s="55"/>
      <c r="E220" s="53"/>
      <c r="F220" s="53"/>
      <c r="G220" s="56"/>
      <c r="H220" s="56"/>
      <c r="I220" s="56"/>
      <c r="J220" s="56"/>
      <c r="K220" s="56"/>
    </row>
    <row r="221" spans="2:11">
      <c r="B221" s="53"/>
      <c r="C221" s="54"/>
      <c r="D221" s="55"/>
      <c r="E221" s="53"/>
      <c r="F221" s="53"/>
      <c r="G221" s="56"/>
      <c r="H221" s="56"/>
      <c r="I221" s="56"/>
      <c r="J221" s="56"/>
      <c r="K221" s="56"/>
    </row>
    <row r="222" spans="2:11">
      <c r="B222" s="53"/>
      <c r="C222" s="54"/>
      <c r="D222" s="55"/>
      <c r="E222" s="53"/>
      <c r="F222" s="53"/>
      <c r="G222" s="56"/>
      <c r="H222" s="56"/>
      <c r="I222" s="56"/>
      <c r="J222" s="56"/>
      <c r="K222" s="56"/>
    </row>
    <row r="223" spans="2:11">
      <c r="B223" s="53"/>
      <c r="C223" s="54"/>
      <c r="D223" s="55"/>
      <c r="E223" s="53"/>
      <c r="F223" s="53"/>
      <c r="G223" s="56"/>
      <c r="H223" s="56"/>
      <c r="I223" s="56"/>
      <c r="J223" s="56"/>
      <c r="K223" s="56"/>
    </row>
    <row r="224" spans="2:11">
      <c r="B224" s="53"/>
      <c r="C224" s="54"/>
      <c r="D224" s="55"/>
      <c r="E224" s="53"/>
      <c r="F224" s="53"/>
      <c r="G224" s="56"/>
      <c r="H224" s="56"/>
      <c r="I224" s="56"/>
      <c r="J224" s="56"/>
      <c r="K224" s="56"/>
    </row>
    <row r="225" spans="2:11">
      <c r="B225" s="53"/>
      <c r="C225" s="54"/>
      <c r="D225" s="55"/>
      <c r="E225" s="53"/>
      <c r="F225" s="53"/>
      <c r="G225" s="56"/>
      <c r="H225" s="56"/>
      <c r="I225" s="56"/>
      <c r="J225" s="56"/>
      <c r="K225" s="56"/>
    </row>
    <row r="226" spans="2:11">
      <c r="B226" s="53"/>
      <c r="C226" s="54"/>
      <c r="D226" s="55"/>
      <c r="E226" s="53"/>
      <c r="F226" s="53"/>
      <c r="G226" s="56"/>
      <c r="H226" s="56"/>
      <c r="I226" s="56"/>
      <c r="J226" s="56"/>
      <c r="K226" s="56"/>
    </row>
    <row r="227" spans="2:11">
      <c r="B227" s="53"/>
      <c r="C227" s="54"/>
      <c r="D227" s="55"/>
      <c r="E227" s="53"/>
      <c r="F227" s="53"/>
      <c r="G227" s="56"/>
      <c r="H227" s="56"/>
      <c r="I227" s="56"/>
      <c r="J227" s="56"/>
      <c r="K227" s="56"/>
    </row>
    <row r="228" spans="2:11">
      <c r="B228" s="53"/>
      <c r="C228" s="54"/>
      <c r="D228" s="55"/>
      <c r="E228" s="53"/>
      <c r="F228" s="53"/>
      <c r="G228" s="56"/>
      <c r="H228" s="56"/>
      <c r="I228" s="56"/>
      <c r="J228" s="56"/>
      <c r="K228" s="56"/>
    </row>
    <row r="229" spans="2:11">
      <c r="B229" s="53"/>
      <c r="C229" s="54"/>
      <c r="D229" s="55"/>
      <c r="E229" s="53"/>
      <c r="F229" s="53"/>
      <c r="G229" s="56"/>
      <c r="H229" s="56"/>
      <c r="I229" s="56"/>
      <c r="J229" s="56"/>
      <c r="K229" s="56"/>
    </row>
    <row r="230" spans="2:11">
      <c r="B230" s="53"/>
      <c r="C230" s="54"/>
      <c r="D230" s="55"/>
      <c r="E230" s="53"/>
      <c r="F230" s="53"/>
      <c r="G230" s="56"/>
      <c r="H230" s="56"/>
      <c r="I230" s="56"/>
      <c r="J230" s="56"/>
      <c r="K230" s="56"/>
    </row>
    <row r="231" spans="2:11">
      <c r="B231" s="53"/>
      <c r="C231" s="54"/>
      <c r="D231" s="55"/>
      <c r="E231" s="53"/>
      <c r="F231" s="53"/>
      <c r="G231" s="56"/>
      <c r="H231" s="56"/>
      <c r="I231" s="56"/>
      <c r="J231" s="56"/>
      <c r="K231" s="56"/>
    </row>
    <row r="232" spans="2:11">
      <c r="B232" s="53"/>
      <c r="C232" s="54"/>
      <c r="D232" s="55"/>
      <c r="E232" s="53"/>
      <c r="F232" s="53"/>
      <c r="G232" s="56"/>
      <c r="H232" s="56"/>
      <c r="I232" s="56"/>
      <c r="J232" s="56"/>
      <c r="K232" s="56"/>
    </row>
    <row r="233" spans="2:11">
      <c r="B233" s="53"/>
      <c r="C233" s="54"/>
      <c r="D233" s="55"/>
      <c r="E233" s="53"/>
      <c r="F233" s="53"/>
      <c r="G233" s="56"/>
      <c r="H233" s="56"/>
      <c r="I233" s="56"/>
      <c r="J233" s="56"/>
      <c r="K233" s="56"/>
    </row>
    <row r="234" spans="2:11">
      <c r="B234" s="53"/>
      <c r="C234" s="54"/>
      <c r="D234" s="55"/>
      <c r="E234" s="53"/>
      <c r="F234" s="53"/>
      <c r="G234" s="56"/>
      <c r="H234" s="56"/>
      <c r="I234" s="56"/>
      <c r="J234" s="56"/>
      <c r="K234" s="56"/>
    </row>
    <row r="235" spans="2:11">
      <c r="B235" s="53"/>
      <c r="C235" s="54"/>
      <c r="D235" s="55"/>
      <c r="E235" s="53"/>
      <c r="F235" s="53"/>
      <c r="G235" s="56"/>
      <c r="H235" s="56"/>
      <c r="I235" s="56"/>
      <c r="J235" s="56"/>
      <c r="K235" s="56"/>
    </row>
    <row r="236" spans="2:11">
      <c r="B236" s="53"/>
      <c r="C236" s="54"/>
      <c r="D236" s="55"/>
      <c r="E236" s="53"/>
      <c r="F236" s="53"/>
      <c r="G236" s="56"/>
      <c r="H236" s="56"/>
      <c r="I236" s="56"/>
      <c r="J236" s="56"/>
      <c r="K236" s="56"/>
    </row>
    <row r="237" spans="2:11">
      <c r="B237" s="53"/>
      <c r="C237" s="54"/>
      <c r="D237" s="55"/>
      <c r="E237" s="53"/>
      <c r="F237" s="53"/>
      <c r="G237" s="56"/>
      <c r="H237" s="56"/>
      <c r="I237" s="56"/>
      <c r="J237" s="56"/>
      <c r="K237" s="56"/>
    </row>
    <row r="238" spans="2:11">
      <c r="B238" s="53"/>
      <c r="C238" s="54"/>
      <c r="D238" s="55"/>
      <c r="E238" s="53"/>
      <c r="F238" s="53"/>
      <c r="G238" s="56"/>
      <c r="H238" s="56"/>
      <c r="I238" s="56"/>
      <c r="J238" s="56"/>
      <c r="K238" s="56"/>
    </row>
    <row r="239" spans="2:11">
      <c r="B239" s="53"/>
      <c r="C239" s="54"/>
      <c r="D239" s="55"/>
      <c r="E239" s="53"/>
      <c r="F239" s="53"/>
      <c r="G239" s="56"/>
      <c r="H239" s="56"/>
      <c r="I239" s="56"/>
      <c r="J239" s="56"/>
      <c r="K239" s="56"/>
    </row>
    <row r="240" spans="2:11">
      <c r="B240" s="53"/>
      <c r="C240" s="54"/>
      <c r="D240" s="55"/>
      <c r="E240" s="53"/>
      <c r="F240" s="53"/>
      <c r="G240" s="56"/>
      <c r="H240" s="56"/>
      <c r="I240" s="56"/>
      <c r="J240" s="56"/>
      <c r="K240" s="56"/>
    </row>
    <row r="241" spans="2:11">
      <c r="B241" s="53"/>
      <c r="C241" s="54"/>
      <c r="D241" s="55"/>
      <c r="E241" s="53"/>
      <c r="F241" s="53"/>
      <c r="G241" s="56"/>
      <c r="H241" s="56"/>
      <c r="I241" s="56"/>
      <c r="J241" s="56"/>
      <c r="K241" s="56"/>
    </row>
    <row r="242" spans="2:11">
      <c r="B242" s="53"/>
      <c r="C242" s="54"/>
      <c r="D242" s="55"/>
      <c r="E242" s="53"/>
      <c r="F242" s="53"/>
      <c r="G242" s="56"/>
      <c r="H242" s="56"/>
      <c r="I242" s="56"/>
      <c r="J242" s="56"/>
      <c r="K242" s="56"/>
    </row>
    <row r="243" spans="2:11">
      <c r="B243" s="53"/>
      <c r="C243" s="54"/>
      <c r="D243" s="55"/>
      <c r="E243" s="53"/>
      <c r="F243" s="53"/>
      <c r="G243" s="56"/>
      <c r="H243" s="56"/>
      <c r="I243" s="56"/>
      <c r="J243" s="56"/>
      <c r="K243" s="56"/>
    </row>
    <row r="244" spans="2:11">
      <c r="B244" s="53"/>
      <c r="C244" s="54"/>
      <c r="D244" s="55"/>
      <c r="E244" s="53"/>
      <c r="F244" s="53"/>
      <c r="G244" s="56"/>
      <c r="H244" s="56"/>
      <c r="I244" s="56"/>
      <c r="J244" s="56"/>
      <c r="K244" s="56"/>
    </row>
    <row r="245" spans="2:11">
      <c r="B245" s="53"/>
      <c r="C245" s="54"/>
      <c r="D245" s="55"/>
      <c r="E245" s="53"/>
      <c r="F245" s="53"/>
      <c r="G245" s="56"/>
      <c r="H245" s="56"/>
      <c r="I245" s="56"/>
      <c r="J245" s="56"/>
      <c r="K245" s="56"/>
    </row>
    <row r="246" spans="2:11">
      <c r="B246" s="53"/>
      <c r="C246" s="54"/>
      <c r="D246" s="55"/>
      <c r="E246" s="53"/>
      <c r="F246" s="53"/>
      <c r="G246" s="56"/>
      <c r="H246" s="56"/>
      <c r="I246" s="56"/>
      <c r="J246" s="56"/>
      <c r="K246" s="56"/>
    </row>
    <row r="247" spans="2:11">
      <c r="B247" s="53"/>
      <c r="C247" s="54"/>
      <c r="D247" s="55"/>
      <c r="E247" s="53"/>
      <c r="F247" s="53"/>
      <c r="G247" s="56"/>
      <c r="H247" s="56"/>
      <c r="I247" s="56"/>
      <c r="J247" s="56"/>
      <c r="K247" s="56"/>
    </row>
    <row r="248" spans="2:11">
      <c r="B248" s="53"/>
      <c r="C248" s="54"/>
      <c r="D248" s="55"/>
      <c r="E248" s="53"/>
      <c r="F248" s="53"/>
      <c r="G248" s="56"/>
      <c r="H248" s="56"/>
      <c r="I248" s="56"/>
      <c r="J248" s="56"/>
      <c r="K248" s="56"/>
    </row>
    <row r="249" spans="2:11">
      <c r="B249" s="53"/>
      <c r="C249" s="54"/>
      <c r="D249" s="55"/>
      <c r="E249" s="53"/>
      <c r="F249" s="53"/>
      <c r="G249" s="56"/>
      <c r="H249" s="56"/>
      <c r="I249" s="56"/>
      <c r="J249" s="56"/>
      <c r="K249" s="56"/>
    </row>
    <row r="250" spans="2:11">
      <c r="B250" s="53"/>
      <c r="C250" s="54"/>
      <c r="D250" s="55"/>
      <c r="E250" s="53"/>
      <c r="F250" s="53"/>
      <c r="G250" s="56"/>
      <c r="H250" s="56"/>
      <c r="I250" s="56"/>
      <c r="J250" s="56"/>
      <c r="K250" s="56"/>
    </row>
    <row r="251" spans="2:11">
      <c r="B251" s="53"/>
      <c r="C251" s="54"/>
      <c r="D251" s="55"/>
      <c r="E251" s="53"/>
      <c r="F251" s="53"/>
      <c r="G251" s="56"/>
      <c r="H251" s="56"/>
      <c r="I251" s="56"/>
      <c r="J251" s="56"/>
      <c r="K251" s="56"/>
    </row>
    <row r="252" spans="2:11">
      <c r="B252" s="53"/>
      <c r="C252" s="54"/>
      <c r="D252" s="55"/>
      <c r="E252" s="53"/>
      <c r="F252" s="53"/>
      <c r="G252" s="56"/>
      <c r="H252" s="56"/>
      <c r="I252" s="56"/>
      <c r="J252" s="56"/>
      <c r="K252" s="56"/>
    </row>
    <row r="253" spans="2:11">
      <c r="B253" s="53"/>
      <c r="C253" s="54"/>
      <c r="D253" s="55"/>
      <c r="E253" s="53"/>
      <c r="F253" s="53"/>
      <c r="G253" s="56"/>
      <c r="H253" s="56"/>
      <c r="I253" s="56"/>
      <c r="J253" s="56"/>
      <c r="K253" s="56"/>
    </row>
    <row r="254" spans="2:11">
      <c r="B254" s="53"/>
      <c r="C254" s="54"/>
      <c r="D254" s="55"/>
      <c r="E254" s="53"/>
      <c r="F254" s="53"/>
      <c r="G254" s="56"/>
      <c r="H254" s="56"/>
      <c r="I254" s="56"/>
      <c r="J254" s="56"/>
      <c r="K254" s="56"/>
    </row>
    <row r="255" spans="2:11">
      <c r="B255" s="53"/>
      <c r="C255" s="54"/>
      <c r="D255" s="55"/>
      <c r="E255" s="53"/>
      <c r="F255" s="53"/>
      <c r="G255" s="56"/>
      <c r="H255" s="56"/>
      <c r="I255" s="56"/>
      <c r="J255" s="56"/>
      <c r="K255" s="56"/>
    </row>
    <row r="256" spans="2:11">
      <c r="B256" s="53"/>
      <c r="C256" s="54"/>
      <c r="D256" s="55"/>
      <c r="E256" s="53"/>
      <c r="F256" s="53"/>
      <c r="G256" s="56"/>
      <c r="H256" s="56"/>
      <c r="I256" s="56"/>
      <c r="J256" s="56"/>
      <c r="K256" s="56"/>
    </row>
    <row r="257" spans="2:11">
      <c r="B257" s="53"/>
      <c r="C257" s="54"/>
      <c r="D257" s="55"/>
      <c r="E257" s="53"/>
      <c r="F257" s="53"/>
      <c r="G257" s="56"/>
      <c r="H257" s="56"/>
      <c r="I257" s="56"/>
      <c r="J257" s="56"/>
      <c r="K257" s="56"/>
    </row>
    <row r="258" spans="2:11">
      <c r="B258" s="53"/>
      <c r="C258" s="54"/>
      <c r="D258" s="55"/>
      <c r="E258" s="53"/>
      <c r="F258" s="53"/>
      <c r="G258" s="56"/>
      <c r="H258" s="56"/>
      <c r="I258" s="56"/>
      <c r="J258" s="56"/>
      <c r="K258" s="56"/>
    </row>
    <row r="259" spans="2:11">
      <c r="B259" s="53"/>
      <c r="C259" s="54"/>
      <c r="D259" s="55"/>
      <c r="E259" s="53"/>
      <c r="F259" s="53"/>
      <c r="G259" s="56"/>
      <c r="H259" s="56"/>
      <c r="I259" s="56"/>
      <c r="J259" s="56"/>
      <c r="K259" s="56"/>
    </row>
    <row r="260" spans="2:11">
      <c r="B260" s="53"/>
      <c r="C260" s="54"/>
      <c r="D260" s="55"/>
      <c r="E260" s="53"/>
      <c r="F260" s="53"/>
      <c r="G260" s="56"/>
      <c r="H260" s="56"/>
      <c r="I260" s="56"/>
      <c r="J260" s="56"/>
      <c r="K260" s="56"/>
    </row>
    <row r="261" spans="2:11">
      <c r="B261" s="53"/>
      <c r="C261" s="54"/>
      <c r="D261" s="55"/>
      <c r="E261" s="53"/>
      <c r="F261" s="53"/>
      <c r="G261" s="56"/>
      <c r="H261" s="56"/>
      <c r="I261" s="56"/>
      <c r="J261" s="56"/>
      <c r="K261" s="56"/>
    </row>
    <row r="262" spans="2:11">
      <c r="B262" s="53"/>
      <c r="C262" s="54"/>
      <c r="D262" s="55"/>
      <c r="E262" s="53"/>
      <c r="F262" s="53"/>
      <c r="G262" s="56"/>
      <c r="H262" s="56"/>
      <c r="I262" s="56"/>
      <c r="J262" s="56"/>
      <c r="K262" s="56"/>
    </row>
    <row r="263" spans="2:11">
      <c r="B263" s="53"/>
      <c r="C263" s="54"/>
      <c r="D263" s="55"/>
      <c r="E263" s="53"/>
      <c r="F263" s="53"/>
      <c r="G263" s="56"/>
      <c r="H263" s="56"/>
      <c r="I263" s="56"/>
      <c r="J263" s="56"/>
      <c r="K263" s="56"/>
    </row>
    <row r="264" spans="2:11">
      <c r="B264" s="53"/>
      <c r="C264" s="54"/>
      <c r="D264" s="55"/>
      <c r="E264" s="53"/>
      <c r="F264" s="53"/>
      <c r="G264" s="56"/>
      <c r="H264" s="56"/>
      <c r="I264" s="56"/>
      <c r="J264" s="56"/>
      <c r="K264" s="56"/>
    </row>
    <row r="265" spans="2:11">
      <c r="B265" s="53"/>
      <c r="C265" s="54"/>
      <c r="D265" s="55"/>
      <c r="E265" s="53"/>
      <c r="F265" s="53"/>
      <c r="G265" s="56"/>
      <c r="H265" s="56"/>
      <c r="I265" s="56"/>
      <c r="J265" s="56"/>
      <c r="K265" s="56"/>
    </row>
    <row r="266" spans="2:11">
      <c r="B266" s="53"/>
      <c r="C266" s="54"/>
      <c r="D266" s="55"/>
      <c r="E266" s="53"/>
      <c r="F266" s="53"/>
      <c r="G266" s="56"/>
      <c r="H266" s="56"/>
      <c r="I266" s="56"/>
      <c r="J266" s="56"/>
      <c r="K266" s="56"/>
    </row>
    <row r="267" spans="2:11">
      <c r="B267" s="53"/>
      <c r="C267" s="54"/>
      <c r="D267" s="55"/>
      <c r="E267" s="53"/>
      <c r="F267" s="53"/>
      <c r="G267" s="56"/>
      <c r="H267" s="56"/>
      <c r="I267" s="56"/>
      <c r="J267" s="56"/>
      <c r="K267" s="56"/>
    </row>
    <row r="268" spans="2:11">
      <c r="B268" s="53"/>
      <c r="C268" s="54"/>
      <c r="D268" s="55"/>
      <c r="E268" s="53"/>
      <c r="F268" s="53"/>
      <c r="G268" s="56"/>
      <c r="H268" s="56"/>
      <c r="I268" s="56"/>
      <c r="J268" s="56"/>
      <c r="K268" s="56"/>
    </row>
    <row r="269" spans="2:11">
      <c r="B269" s="53"/>
      <c r="C269" s="54"/>
      <c r="D269" s="55"/>
      <c r="E269" s="53"/>
      <c r="F269" s="53"/>
      <c r="G269" s="56"/>
      <c r="H269" s="56"/>
      <c r="I269" s="56"/>
      <c r="J269" s="56"/>
      <c r="K269" s="56"/>
    </row>
    <row r="270" spans="2:11">
      <c r="B270" s="53"/>
      <c r="C270" s="54"/>
      <c r="D270" s="55"/>
      <c r="E270" s="53"/>
      <c r="F270" s="53"/>
      <c r="G270" s="56"/>
      <c r="H270" s="56"/>
      <c r="I270" s="56"/>
      <c r="J270" s="56"/>
      <c r="K270" s="56"/>
    </row>
    <row r="271" spans="2:11">
      <c r="B271" s="53"/>
      <c r="C271" s="54"/>
      <c r="D271" s="55"/>
      <c r="E271" s="53"/>
      <c r="F271" s="53"/>
      <c r="G271" s="56"/>
      <c r="H271" s="56"/>
      <c r="I271" s="56"/>
      <c r="J271" s="56"/>
      <c r="K271" s="56"/>
    </row>
    <row r="272" spans="2:11">
      <c r="B272" s="53"/>
      <c r="C272" s="54"/>
      <c r="D272" s="55"/>
      <c r="E272" s="53"/>
      <c r="F272" s="53"/>
      <c r="G272" s="56"/>
      <c r="H272" s="56"/>
      <c r="I272" s="56"/>
      <c r="J272" s="56"/>
      <c r="K272" s="56"/>
    </row>
    <row r="273" spans="2:11">
      <c r="B273" s="53"/>
      <c r="C273" s="54"/>
      <c r="D273" s="55"/>
      <c r="E273" s="53"/>
      <c r="F273" s="53"/>
      <c r="G273" s="56"/>
      <c r="H273" s="56"/>
      <c r="I273" s="56"/>
      <c r="J273" s="56"/>
      <c r="K273" s="56"/>
    </row>
    <row r="274" spans="2:11">
      <c r="B274" s="53"/>
      <c r="C274" s="54"/>
      <c r="D274" s="55"/>
      <c r="E274" s="53"/>
      <c r="F274" s="53"/>
      <c r="G274" s="56"/>
      <c r="H274" s="56"/>
      <c r="I274" s="56"/>
      <c r="J274" s="56"/>
      <c r="K274" s="56"/>
    </row>
    <row r="275" spans="2:11">
      <c r="B275" s="53"/>
      <c r="C275" s="54"/>
      <c r="D275" s="55"/>
      <c r="E275" s="53"/>
      <c r="F275" s="53"/>
      <c r="G275" s="56"/>
      <c r="H275" s="56"/>
      <c r="I275" s="56"/>
      <c r="J275" s="56"/>
      <c r="K275" s="56"/>
    </row>
    <row r="276" spans="2:11">
      <c r="B276" s="53"/>
      <c r="C276" s="54"/>
      <c r="D276" s="55"/>
      <c r="E276" s="53"/>
      <c r="F276" s="53"/>
      <c r="G276" s="56"/>
      <c r="H276" s="56"/>
      <c r="I276" s="56"/>
      <c r="J276" s="56"/>
      <c r="K276" s="56"/>
    </row>
    <row r="277" spans="2:11">
      <c r="B277" s="53"/>
      <c r="C277" s="54"/>
      <c r="D277" s="55"/>
      <c r="E277" s="53"/>
      <c r="F277" s="53"/>
      <c r="G277" s="56"/>
      <c r="H277" s="56"/>
      <c r="I277" s="56"/>
      <c r="J277" s="56"/>
      <c r="K277" s="56"/>
    </row>
  </sheetData>
  <mergeCells count="16">
    <mergeCell ref="A6:K6"/>
    <mergeCell ref="A7:A50"/>
    <mergeCell ref="C16:D16"/>
    <mergeCell ref="C19:D19"/>
    <mergeCell ref="A109:A120"/>
    <mergeCell ref="A51:K51"/>
    <mergeCell ref="A52:A60"/>
    <mergeCell ref="A62:A107"/>
    <mergeCell ref="A3:K3"/>
    <mergeCell ref="A4:A5"/>
    <mergeCell ref="B4:C4"/>
    <mergeCell ref="D4:D5"/>
    <mergeCell ref="E4:E5"/>
    <mergeCell ref="F4:F5"/>
    <mergeCell ref="G4:J4"/>
    <mergeCell ref="K4:K5"/>
  </mergeCells>
  <pageMargins left="0.7" right="0.7" top="0.75" bottom="0.75" header="0.3" footer="0.3"/>
  <pageSetup scale="3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2016-12-16T09:00:00+00:00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dpOUCode xmlns="1ed4137b-41b2-488b-8250-6d369ec27664">TKM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1114</Value>
      <Value>1113</Value>
      <Value>227</Value>
      <Value>1670</Value>
      <Value>1</Value>
    </TaxCatchAll>
    <c4e2ab2cc9354bbf9064eeb465a566ea xmlns="1ed4137b-41b2-488b-8250-6d369ec27664">
      <Terms xmlns="http://schemas.microsoft.com/office/infopath/2007/PartnerControls"/>
    </c4e2ab2cc9354bbf9064eeb465a566ea>
    <UndpProjectNo xmlns="1ed4137b-41b2-488b-8250-6d369ec27664">00095018</UndpProjectNo>
    <UndpDocStatus xmlns="1ed4137b-41b2-488b-8250-6d369ec27664">Final</UndpDocStatus>
    <Outcome1 xmlns="f1161f5b-24a3-4c2d-bc81-44cb9325e8ee">00099081</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TKM</TermName>
          <TermId xmlns="http://schemas.microsoft.com/office/infopath/2007/PartnerControls">8a730513-0bff-4437-96ef-14bf81511455</TermId>
        </TermInfo>
      </Terms>
    </gc6531b704974d528487414686b72f6f>
    <_dlc_DocId xmlns="f1161f5b-24a3-4c2d-bc81-44cb9325e8ee">ATLASPDC-4-57814</_dlc_DocId>
    <_dlc_DocIdUrl xmlns="f1161f5b-24a3-4c2d-bc81-44cb9325e8ee">
      <Url>https://info.undp.org/docs/pdc/_layouts/DocIdRedir.aspx?ID=ATLASPDC-4-57814</Url>
      <Description>ATLASPDC-4-57814</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328C87B9-8BEB-4B9B-BBC4-3DC407BDC034}"/>
</file>

<file path=customXml/itemProps2.xml><?xml version="1.0" encoding="utf-8"?>
<ds:datastoreItem xmlns:ds="http://schemas.openxmlformats.org/officeDocument/2006/customXml" ds:itemID="{2A3993E6-C64B-4754-A417-3AFD3F065860}"/>
</file>

<file path=customXml/itemProps3.xml><?xml version="1.0" encoding="utf-8"?>
<ds:datastoreItem xmlns:ds="http://schemas.openxmlformats.org/officeDocument/2006/customXml" ds:itemID="{370A5BC0-00D9-431C-8F78-CBA94231FBD6}"/>
</file>

<file path=customXml/itemProps4.xml><?xml version="1.0" encoding="utf-8"?>
<ds:datastoreItem xmlns:ds="http://schemas.openxmlformats.org/officeDocument/2006/customXml" ds:itemID="{57E542EE-255E-4A9C-BBFD-E2FD97C6C88F}"/>
</file>

<file path=customXml/itemProps5.xml><?xml version="1.0" encoding="utf-8"?>
<ds:datastoreItem xmlns:ds="http://schemas.openxmlformats.org/officeDocument/2006/customXml" ds:itemID="{A5C11054-F901-4450-9968-9F34CCE213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AWP 2013_X</vt:lpstr>
      <vt:lpstr>AWP 2013</vt:lpstr>
      <vt:lpstr>AWP 2014_X</vt:lpstr>
      <vt:lpstr>AWP 2014</vt:lpstr>
      <vt:lpstr>AWP 2015_X</vt:lpstr>
      <vt:lpstr>AWP 2015</vt:lpstr>
      <vt:lpstr>'AWP 2013'!Print_Area</vt:lpstr>
      <vt:lpstr>'AWP 2013_X'!Print_Area</vt:lpstr>
      <vt:lpstr>'AWP 2014'!Print_Area</vt:lpstr>
      <vt:lpstr>'AWP 2014_X'!Print_Area</vt:lpstr>
      <vt:lpstr>'AWP 2015'!Print_Area</vt:lpstr>
      <vt:lpstr>'AWP 2015_X'!Print_Area</vt:lpstr>
    </vt:vector>
  </TitlesOfParts>
  <Company>UNDP Turkmenistan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2016-2017 Annual Work Plan for TB procurement project</dc:title>
  <dc:subject/>
  <dc:creator>Lale Chopanova</dc:creator>
  <cp:lastModifiedBy>Lale Chopanova</cp:lastModifiedBy>
  <cp:lastPrinted>2013-05-02T04:56:54Z</cp:lastPrinted>
  <dcterms:created xsi:type="dcterms:W3CDTF">2013-02-01T06:09:16Z</dcterms:created>
  <dcterms:modified xsi:type="dcterms:W3CDTF">2013-05-02T05:00:42Z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1114;#Countries|2f9ec5a1-3eec-45d6-8645-ed5d87180aba</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1670;#TKM|8a730513-0bff-4437-96ef-14bf81511455</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e07ad616-cee2-46c0-bd2a-22b945dd86a2</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